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Paper Aubergine Karen\Quantifications Paper\Ready for publication\Figure 3 and supplemental\"/>
    </mc:Choice>
  </mc:AlternateContent>
  <xr:revisionPtr revIDLastSave="0" documentId="13_ncr:1_{1872B0CB-CC23-4227-ADA9-725445C61EB1}" xr6:coauthVersionLast="47" xr6:coauthVersionMax="47" xr10:uidLastSave="{00000000-0000-0000-0000-000000000000}"/>
  <bookViews>
    <workbookView xWindow="8895" yWindow="525" windowWidth="19065" windowHeight="13995" firstSheet="2" activeTab="4" xr2:uid="{5E9D740A-00EC-E849-920E-4898B5EAB5DD}"/>
  </bookViews>
  <sheets>
    <sheet name="piRNA_siRNA_abundance" sheetId="1" r:id="rId1"/>
    <sheet name="weblogo_ISCs" sheetId="2" r:id="rId2"/>
    <sheet name="weblogo_ovaries" sheetId="4" r:id="rId3"/>
    <sheet name="weblogo_whole-midguts" sheetId="3" r:id="rId4"/>
    <sheet name="Ovary-vs-ISCs_piRNAClusterTile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7" i="2" l="1"/>
  <c r="F136" i="2"/>
  <c r="F135" i="2"/>
  <c r="F134" i="2"/>
  <c r="F133" i="2"/>
  <c r="F132" i="2"/>
  <c r="F131" i="2"/>
  <c r="F130" i="2"/>
  <c r="F129" i="2"/>
  <c r="F128" i="2"/>
  <c r="F127" i="2"/>
  <c r="F120" i="2"/>
  <c r="F119" i="2"/>
  <c r="F118" i="2"/>
  <c r="F117" i="2"/>
  <c r="F116" i="2"/>
  <c r="F115" i="2"/>
  <c r="F114" i="2"/>
  <c r="F113" i="2"/>
  <c r="F112" i="2"/>
  <c r="F111" i="2"/>
  <c r="F110" i="2"/>
  <c r="F103" i="2"/>
  <c r="F102" i="2"/>
  <c r="F101" i="2"/>
  <c r="F100" i="2"/>
  <c r="F99" i="2"/>
  <c r="F98" i="2"/>
  <c r="F97" i="2"/>
  <c r="F96" i="2"/>
  <c r="F95" i="2"/>
  <c r="F94" i="2"/>
  <c r="F93" i="2"/>
  <c r="F85" i="2"/>
  <c r="F84" i="2"/>
  <c r="F83" i="2"/>
  <c r="F82" i="2"/>
  <c r="F81" i="2"/>
  <c r="F80" i="2"/>
  <c r="F79" i="2"/>
  <c r="F78" i="2"/>
  <c r="F77" i="2"/>
  <c r="F76" i="2"/>
  <c r="F75" i="2"/>
  <c r="F30" i="4"/>
  <c r="F29" i="4"/>
  <c r="F28" i="4"/>
  <c r="F27" i="4"/>
  <c r="F26" i="4"/>
  <c r="F25" i="4"/>
  <c r="F24" i="4"/>
  <c r="F23" i="4"/>
  <c r="F22" i="4"/>
  <c r="F21" i="4"/>
  <c r="F20" i="4"/>
  <c r="F13" i="4"/>
  <c r="F12" i="4"/>
  <c r="F11" i="4"/>
  <c r="F10" i="4"/>
  <c r="F9" i="4"/>
  <c r="F8" i="4"/>
  <c r="F7" i="4"/>
  <c r="F6" i="4"/>
  <c r="F5" i="4"/>
  <c r="F4" i="4"/>
  <c r="F3" i="4"/>
  <c r="H15" i="4" s="1"/>
  <c r="F175" i="3"/>
  <c r="F174" i="3"/>
  <c r="F173" i="3"/>
  <c r="F172" i="3"/>
  <c r="F171" i="3"/>
  <c r="F170" i="3"/>
  <c r="F169" i="3"/>
  <c r="F168" i="3"/>
  <c r="F167" i="3"/>
  <c r="F166" i="3"/>
  <c r="F165" i="3"/>
  <c r="F157" i="3"/>
  <c r="F156" i="3"/>
  <c r="F155" i="3"/>
  <c r="F154" i="3"/>
  <c r="F153" i="3"/>
  <c r="F152" i="3"/>
  <c r="F151" i="3"/>
  <c r="F150" i="3"/>
  <c r="F149" i="3"/>
  <c r="F148" i="3"/>
  <c r="F147" i="3"/>
  <c r="F139" i="3"/>
  <c r="F138" i="3"/>
  <c r="F137" i="3"/>
  <c r="F136" i="3"/>
  <c r="F135" i="3"/>
  <c r="F134" i="3"/>
  <c r="F133" i="3"/>
  <c r="F132" i="3"/>
  <c r="F131" i="3"/>
  <c r="F130" i="3"/>
  <c r="F129" i="3"/>
  <c r="F121" i="3"/>
  <c r="F120" i="3"/>
  <c r="F119" i="3"/>
  <c r="F118" i="3"/>
  <c r="F117" i="3"/>
  <c r="F116" i="3"/>
  <c r="F115" i="3"/>
  <c r="F114" i="3"/>
  <c r="F113" i="3"/>
  <c r="F112" i="3"/>
  <c r="F111" i="3"/>
  <c r="F103" i="3"/>
  <c r="F102" i="3"/>
  <c r="F101" i="3"/>
  <c r="F100" i="3"/>
  <c r="F99" i="3"/>
  <c r="F98" i="3"/>
  <c r="F97" i="3"/>
  <c r="F96" i="3"/>
  <c r="F95" i="3"/>
  <c r="F94" i="3"/>
  <c r="F93" i="3"/>
  <c r="F85" i="3"/>
  <c r="F84" i="3"/>
  <c r="F83" i="3"/>
  <c r="F82" i="3"/>
  <c r="F81" i="3"/>
  <c r="F80" i="3"/>
  <c r="F79" i="3"/>
  <c r="F78" i="3"/>
  <c r="F77" i="3"/>
  <c r="F76" i="3"/>
  <c r="F75" i="3"/>
  <c r="F67" i="3"/>
  <c r="F66" i="3"/>
  <c r="F65" i="3"/>
  <c r="F64" i="3"/>
  <c r="F63" i="3"/>
  <c r="F62" i="3"/>
  <c r="F61" i="3"/>
  <c r="F60" i="3"/>
  <c r="F59" i="3"/>
  <c r="F58" i="3"/>
  <c r="F57" i="3"/>
  <c r="F49" i="3"/>
  <c r="F48" i="3"/>
  <c r="F47" i="3"/>
  <c r="F46" i="3"/>
  <c r="F45" i="3"/>
  <c r="F44" i="3"/>
  <c r="F43" i="3"/>
  <c r="F42" i="3"/>
  <c r="F41" i="3"/>
  <c r="F40" i="3"/>
  <c r="F39" i="3"/>
  <c r="F31" i="3"/>
  <c r="F30" i="3"/>
  <c r="F29" i="3"/>
  <c r="F28" i="3"/>
  <c r="F27" i="3"/>
  <c r="F26" i="3"/>
  <c r="F25" i="3"/>
  <c r="F24" i="3"/>
  <c r="F23" i="3"/>
  <c r="F22" i="3"/>
  <c r="F21" i="3"/>
  <c r="F13" i="3"/>
  <c r="F12" i="3"/>
  <c r="F11" i="3"/>
  <c r="F10" i="3"/>
  <c r="F9" i="3"/>
  <c r="F8" i="3"/>
  <c r="F7" i="3"/>
  <c r="F6" i="3"/>
  <c r="F5" i="3"/>
  <c r="F4" i="3"/>
  <c r="F3" i="3"/>
  <c r="B23" i="1"/>
  <c r="H104" i="3" l="1"/>
  <c r="H15" i="3"/>
  <c r="H87" i="2"/>
  <c r="H32" i="4"/>
  <c r="H139" i="2"/>
  <c r="H122" i="2"/>
  <c r="H105" i="2"/>
  <c r="H98" i="2" s="1"/>
  <c r="H104" i="2"/>
  <c r="H138" i="2"/>
  <c r="H86" i="2"/>
  <c r="H121" i="2"/>
  <c r="H14" i="4"/>
  <c r="H8" i="4" s="1"/>
  <c r="H31" i="4"/>
  <c r="H25" i="4" s="1"/>
  <c r="H177" i="3"/>
  <c r="H159" i="3"/>
  <c r="H158" i="3"/>
  <c r="H176" i="3"/>
  <c r="H170" i="3" s="1"/>
  <c r="H105" i="3"/>
  <c r="H98" i="3" s="1"/>
  <c r="H87" i="3"/>
  <c r="H141" i="3"/>
  <c r="H123" i="3"/>
  <c r="H122" i="3"/>
  <c r="H140" i="3"/>
  <c r="H134" i="3" s="1"/>
  <c r="H86" i="3"/>
  <c r="H80" i="3" s="1"/>
  <c r="H69" i="3"/>
  <c r="H51" i="3"/>
  <c r="H68" i="3"/>
  <c r="H62" i="3" s="1"/>
  <c r="H50" i="3"/>
  <c r="H44" i="3" s="1"/>
  <c r="H33" i="3"/>
  <c r="H32" i="3"/>
  <c r="H26" i="3" s="1"/>
  <c r="H14" i="3"/>
  <c r="H8" i="3" s="1"/>
  <c r="F31" i="2"/>
  <c r="F30" i="2"/>
  <c r="F29" i="2"/>
  <c r="F28" i="2"/>
  <c r="F27" i="2"/>
  <c r="F26" i="2"/>
  <c r="F25" i="2"/>
  <c r="F24" i="2"/>
  <c r="F23" i="2"/>
  <c r="F22" i="2"/>
  <c r="F21" i="2"/>
  <c r="F13" i="2"/>
  <c r="F12" i="2"/>
  <c r="F11" i="2"/>
  <c r="F10" i="2"/>
  <c r="F9" i="2"/>
  <c r="F8" i="2"/>
  <c r="F7" i="2"/>
  <c r="F6" i="2"/>
  <c r="F5" i="2"/>
  <c r="F4" i="2"/>
  <c r="F3" i="2"/>
  <c r="F58" i="2"/>
  <c r="F59" i="2"/>
  <c r="F60" i="2"/>
  <c r="F61" i="2"/>
  <c r="F62" i="2"/>
  <c r="F63" i="2"/>
  <c r="F64" i="2"/>
  <c r="F65" i="2"/>
  <c r="F66" i="2"/>
  <c r="F67" i="2"/>
  <c r="F57" i="2"/>
  <c r="F44" i="2"/>
  <c r="F45" i="2"/>
  <c r="F46" i="2"/>
  <c r="F47" i="2"/>
  <c r="F48" i="2"/>
  <c r="F49" i="2"/>
  <c r="F40" i="2"/>
  <c r="F41" i="2"/>
  <c r="F42" i="2"/>
  <c r="F43" i="2"/>
  <c r="F39" i="2"/>
  <c r="H115" i="2" l="1"/>
  <c r="H116" i="3"/>
  <c r="H152" i="3"/>
  <c r="H80" i="2"/>
  <c r="H132" i="2"/>
  <c r="H50" i="2"/>
  <c r="H69" i="2"/>
  <c r="H51" i="2"/>
  <c r="H44" i="2" s="1"/>
  <c r="H68" i="2"/>
  <c r="H62" i="2" s="1"/>
  <c r="H15" i="2"/>
  <c r="H33" i="2"/>
  <c r="H32" i="2"/>
  <c r="H14" i="2"/>
  <c r="H8" i="2" l="1"/>
  <c r="H26" i="2"/>
</calcChain>
</file>

<file path=xl/sharedStrings.xml><?xml version="1.0" encoding="utf-8"?>
<sst xmlns="http://schemas.openxmlformats.org/spreadsheetml/2006/main" count="262" uniqueCount="52">
  <si>
    <t>esg-gal4-aub-IR-Pe</t>
  </si>
  <si>
    <t>esg-gal4-aub-IR-Suc</t>
  </si>
  <si>
    <t>esg-gal4-w1118-Pe</t>
  </si>
  <si>
    <t>esg-gal4-w1118-Suc</t>
  </si>
  <si>
    <t>#</t>
  </si>
  <si>
    <t>A</t>
  </si>
  <si>
    <t>C</t>
  </si>
  <si>
    <t>G</t>
  </si>
  <si>
    <t>U</t>
  </si>
  <si>
    <t>esg-gal4-aub-IR-Suc-rep1-sRNA_all-TE-AS-piRNAs.5end_11nt_window</t>
  </si>
  <si>
    <t>U.ratio</t>
  </si>
  <si>
    <t>S.D.</t>
  </si>
  <si>
    <t>mean</t>
  </si>
  <si>
    <t>Z-score</t>
  </si>
  <si>
    <t>A.ratio</t>
  </si>
  <si>
    <t>esg-gal4-aub-IR-Suc-rep1-sRNA_all-TE-S-piRNAs.middle_11nt_window</t>
  </si>
  <si>
    <t>esg-gal4-w1118-rep2-ovary-sRNA_all-TE-AS-piRNAs.5end_11nt_window</t>
  </si>
  <si>
    <t>esg-gal4-w1118-rep2-ovary-sRNA_all-TE-S-piRNAs.middle_11nt_window</t>
  </si>
  <si>
    <t>siRNAs_AS</t>
  </si>
  <si>
    <t>piRNAs_AS</t>
  </si>
  <si>
    <t>siRNAs_S</t>
  </si>
  <si>
    <t>piRNAs_S</t>
  </si>
  <si>
    <t>rep1</t>
  </si>
  <si>
    <t>rep2</t>
  </si>
  <si>
    <t>rep3</t>
  </si>
  <si>
    <t>esg-gal4-aub-IR-rep1-ovary</t>
  </si>
  <si>
    <t>esg-gal4-w1118-rep2-ovary</t>
  </si>
  <si>
    <t>esg-gal4-w1118-Suc-rep2-sRNA_all-TE-S-piRNAs.middle_11nt_window</t>
  </si>
  <si>
    <t>esg-gal4-w1118-Suc-rep2-sRNA_all-TE-AS-piRNAs.5end_11nt_window</t>
  </si>
  <si>
    <t>ISCs</t>
  </si>
  <si>
    <t>whole midgut</t>
  </si>
  <si>
    <t>gut-w1118-Suc</t>
  </si>
  <si>
    <t>gut-w1118-Pe</t>
  </si>
  <si>
    <t>gut-aub-mut-Suc</t>
  </si>
  <si>
    <t>gut-aub-mut-Pe</t>
  </si>
  <si>
    <t>gut-w1118-Suc-3-sRNA_all-TE-AS-piRNAs.5end_11nt_window</t>
  </si>
  <si>
    <t>gut-w1118-Suc-3-sRNA_all-TE-S-piRNAs.middle_11nt_window</t>
  </si>
  <si>
    <t>ERR4920944_all-TE-AS-piRNAs.5end_11nt_window</t>
  </si>
  <si>
    <t>ERR4920944_all-TE-S-piRNAs.middle_11nt_window</t>
  </si>
  <si>
    <t>gut-w1118-Pe-2-sRNA_all-TE-AS-piRNAs.5end_11nt_window</t>
  </si>
  <si>
    <t>gut-w1118-Pe-2-sRNA_all-TE-S-piRNAs.middle_11nt_window</t>
  </si>
  <si>
    <t>gut-aub-mut-Suc-2-sRNA_all-TE-AS-piRNAs.5end_11nt_window</t>
  </si>
  <si>
    <t>gut-aub-mut-Suc-2-sRNA_all-TE-S-piRNAs.middle_11nt_window</t>
  </si>
  <si>
    <t>gut-aub-mut-Pe-3-sRNA_all-TE-AS-piRNAs.5end_11nt_window</t>
  </si>
  <si>
    <t>gut-aub-mut-Pe-3-sRNA_all-TE-S-piRNAs.middle_11nt_window</t>
  </si>
  <si>
    <t>esg-gal4-w1118-Pe-rep3-sRNA_all-TE-AS-piRNAs.5end_11nt_window</t>
  </si>
  <si>
    <t>esg-gal4-w1118-Pe-rep3-sRNA_all-TE-S-piRNAs.middle_11nt_window</t>
  </si>
  <si>
    <t>esg-gal4-aub-IR-Pe-rep1-sRNA_all-TE-AS-piRNAs.5end_11nt_window</t>
  </si>
  <si>
    <t>esg-gal4-aub-IR-Pe-rep1-sRNA_all-TE-S-piRNAs.middle_11nt_window</t>
  </si>
  <si>
    <t>Cluster38CLeft</t>
  </si>
  <si>
    <t>Cluster42AB</t>
  </si>
  <si>
    <t>ClusterFlam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</si>
</sst>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F84C7-2F4C-884F-AD82-66D98B450B4E}">
  <dimension ref="A1:M23"/>
  <sheetViews>
    <sheetView workbookViewId="0">
      <selection activeCell="D25" sqref="D25"/>
    </sheetView>
  </sheetViews>
  <sheetFormatPr defaultColWidth="11" defaultRowHeight="15.75" x14ac:dyDescent="0.25"/>
  <cols>
    <col min="1" max="1" width="29.375" bestFit="1" customWidth="1"/>
  </cols>
  <sheetData>
    <row r="1" spans="1:13" x14ac:dyDescent="0.25">
      <c r="A1" t="s">
        <v>29</v>
      </c>
    </row>
    <row r="3" spans="1:13" x14ac:dyDescent="0.25">
      <c r="B3" t="s">
        <v>19</v>
      </c>
      <c r="E3" t="s">
        <v>21</v>
      </c>
      <c r="H3" t="s">
        <v>18</v>
      </c>
      <c r="K3" t="s">
        <v>20</v>
      </c>
    </row>
    <row r="4" spans="1:13" x14ac:dyDescent="0.25">
      <c r="B4" t="s">
        <v>22</v>
      </c>
      <c r="C4" t="s">
        <v>23</v>
      </c>
      <c r="D4" t="s">
        <v>24</v>
      </c>
      <c r="E4" t="s">
        <v>22</v>
      </c>
      <c r="F4" t="s">
        <v>23</v>
      </c>
      <c r="G4" t="s">
        <v>24</v>
      </c>
      <c r="H4" t="s">
        <v>22</v>
      </c>
      <c r="I4" t="s">
        <v>23</v>
      </c>
      <c r="J4" t="s">
        <v>24</v>
      </c>
      <c r="K4" t="s">
        <v>22</v>
      </c>
      <c r="L4" t="s">
        <v>23</v>
      </c>
      <c r="M4" t="s">
        <v>24</v>
      </c>
    </row>
    <row r="5" spans="1:13" x14ac:dyDescent="0.25">
      <c r="A5" t="s">
        <v>3</v>
      </c>
      <c r="B5">
        <v>65.624600000000001</v>
      </c>
      <c r="C5">
        <v>15.5746</v>
      </c>
      <c r="D5">
        <v>28.495999999999999</v>
      </c>
      <c r="E5">
        <v>27.027000000000001</v>
      </c>
      <c r="F5">
        <v>6.6091100000000003</v>
      </c>
      <c r="G5">
        <v>10.694000000000001</v>
      </c>
      <c r="H5">
        <v>6.2012</v>
      </c>
      <c r="I5">
        <v>2.8250099999999998</v>
      </c>
      <c r="J5">
        <v>3.7552300000000001</v>
      </c>
      <c r="K5">
        <v>4.27928</v>
      </c>
      <c r="L5">
        <v>2.4326599999999998</v>
      </c>
      <c r="M5">
        <v>2.5378400000000001</v>
      </c>
    </row>
    <row r="6" spans="1:13" x14ac:dyDescent="0.25">
      <c r="A6" t="s">
        <v>1</v>
      </c>
      <c r="B6">
        <v>32.480499999999999</v>
      </c>
      <c r="C6">
        <v>68.656199999999998</v>
      </c>
      <c r="D6">
        <v>52.033000000000001</v>
      </c>
      <c r="E6">
        <v>13.320499999999999</v>
      </c>
      <c r="F6">
        <v>25.984300000000001</v>
      </c>
      <c r="G6">
        <v>21.563099999999999</v>
      </c>
      <c r="H6">
        <v>11.2338</v>
      </c>
      <c r="I6">
        <v>11.970499999999999</v>
      </c>
      <c r="J6">
        <v>12.7402</v>
      </c>
      <c r="K6">
        <v>8.8480500000000006</v>
      </c>
      <c r="L6">
        <v>9.2043199999999992</v>
      </c>
      <c r="M6">
        <v>10.028499999999999</v>
      </c>
    </row>
    <row r="7" spans="1:13" x14ac:dyDescent="0.25">
      <c r="A7" t="s">
        <v>2</v>
      </c>
      <c r="B7">
        <v>40.929299999999998</v>
      </c>
      <c r="C7">
        <v>44.567599999999999</v>
      </c>
      <c r="D7">
        <v>17.4392</v>
      </c>
      <c r="E7">
        <v>16.959199999999999</v>
      </c>
      <c r="F7">
        <v>18.635100000000001</v>
      </c>
      <c r="G7">
        <v>7.2357699999999996</v>
      </c>
      <c r="H7">
        <v>4.2771699999999999</v>
      </c>
      <c r="I7">
        <v>5.0135100000000001</v>
      </c>
      <c r="J7">
        <v>3.1396899999999999</v>
      </c>
      <c r="K7">
        <v>2.9809800000000002</v>
      </c>
      <c r="L7">
        <v>3.72973</v>
      </c>
      <c r="M7">
        <v>2.8389000000000002</v>
      </c>
    </row>
    <row r="8" spans="1:13" x14ac:dyDescent="0.25">
      <c r="A8" t="s">
        <v>0</v>
      </c>
      <c r="B8">
        <v>55.2761</v>
      </c>
      <c r="C8">
        <v>141.06299999999999</v>
      </c>
      <c r="D8">
        <v>132.28399999999999</v>
      </c>
      <c r="E8">
        <v>23.109400000000001</v>
      </c>
      <c r="F8">
        <v>57.5</v>
      </c>
      <c r="G8">
        <v>61.453400000000002</v>
      </c>
      <c r="H8">
        <v>13.238200000000001</v>
      </c>
      <c r="I8">
        <v>14.341799999999999</v>
      </c>
      <c r="J8">
        <v>16.009</v>
      </c>
      <c r="K8">
        <v>9.6313099999999991</v>
      </c>
      <c r="L8">
        <v>9.8481000000000005</v>
      </c>
      <c r="M8">
        <v>11.2103</v>
      </c>
    </row>
    <row r="9" spans="1:13" x14ac:dyDescent="0.25">
      <c r="A9" t="s">
        <v>26</v>
      </c>
      <c r="B9">
        <v>333.45699999999999</v>
      </c>
      <c r="E9">
        <v>121.782</v>
      </c>
      <c r="H9">
        <v>17.726500000000001</v>
      </c>
      <c r="K9">
        <v>11.0062</v>
      </c>
    </row>
    <row r="10" spans="1:13" x14ac:dyDescent="0.25">
      <c r="A10" t="s">
        <v>25</v>
      </c>
      <c r="B10">
        <v>251.29300000000001</v>
      </c>
      <c r="E10">
        <v>97.692599999999999</v>
      </c>
      <c r="H10">
        <v>13.3866</v>
      </c>
      <c r="K10">
        <v>9.9212799999999994</v>
      </c>
    </row>
    <row r="14" spans="1:13" x14ac:dyDescent="0.25">
      <c r="A14" t="s">
        <v>30</v>
      </c>
    </row>
    <row r="16" spans="1:13" x14ac:dyDescent="0.25">
      <c r="B16" t="s">
        <v>19</v>
      </c>
      <c r="E16" t="s">
        <v>21</v>
      </c>
      <c r="H16" t="s">
        <v>18</v>
      </c>
      <c r="K16" t="s">
        <v>20</v>
      </c>
    </row>
    <row r="17" spans="1:13" x14ac:dyDescent="0.25">
      <c r="B17" t="s">
        <v>22</v>
      </c>
      <c r="C17" t="s">
        <v>23</v>
      </c>
      <c r="D17" t="s">
        <v>24</v>
      </c>
      <c r="E17" t="s">
        <v>22</v>
      </c>
      <c r="F17" t="s">
        <v>23</v>
      </c>
      <c r="G17" t="s">
        <v>24</v>
      </c>
      <c r="H17" t="s">
        <v>22</v>
      </c>
      <c r="I17" t="s">
        <v>23</v>
      </c>
      <c r="J17" t="s">
        <v>24</v>
      </c>
      <c r="K17" t="s">
        <v>22</v>
      </c>
      <c r="L17" t="s">
        <v>23</v>
      </c>
      <c r="M17" t="s">
        <v>24</v>
      </c>
    </row>
    <row r="18" spans="1:13" x14ac:dyDescent="0.25">
      <c r="A18" t="s">
        <v>31</v>
      </c>
      <c r="B18">
        <v>0.32338699999999998</v>
      </c>
      <c r="C18">
        <v>0.42732300000000001</v>
      </c>
      <c r="D18">
        <v>1.3742000000000001</v>
      </c>
      <c r="E18">
        <v>0.431757</v>
      </c>
      <c r="F18">
        <v>0.64210800000000001</v>
      </c>
      <c r="G18">
        <v>1.5659700000000001</v>
      </c>
      <c r="H18">
        <v>3.2051099999999999</v>
      </c>
      <c r="I18">
        <v>3.8482099999999999</v>
      </c>
      <c r="J18">
        <v>3.4989400000000002</v>
      </c>
      <c r="K18">
        <v>3.2452899999999998</v>
      </c>
      <c r="L18">
        <v>3.9449299999999998</v>
      </c>
      <c r="M18">
        <v>3.56216</v>
      </c>
    </row>
    <row r="19" spans="1:13" x14ac:dyDescent="0.25">
      <c r="A19" t="s">
        <v>33</v>
      </c>
      <c r="B19">
        <v>0.359958</v>
      </c>
      <c r="C19">
        <v>0.66229700000000002</v>
      </c>
      <c r="D19">
        <v>0.26840199999999997</v>
      </c>
      <c r="E19">
        <v>0.78878300000000001</v>
      </c>
      <c r="F19">
        <v>1.83995</v>
      </c>
      <c r="G19">
        <v>1.12704</v>
      </c>
      <c r="H19">
        <v>5.40069</v>
      </c>
      <c r="I19">
        <v>4.9313399999999996</v>
      </c>
      <c r="J19">
        <v>5.3094700000000001</v>
      </c>
      <c r="K19">
        <v>6.0596800000000002</v>
      </c>
      <c r="L19">
        <v>6.2731700000000004</v>
      </c>
      <c r="M19">
        <v>6.7381599999999997</v>
      </c>
    </row>
    <row r="20" spans="1:13" x14ac:dyDescent="0.25">
      <c r="A20" t="s">
        <v>32</v>
      </c>
      <c r="B20">
        <v>0.84866399999999997</v>
      </c>
      <c r="C20">
        <v>1.8710199999999999</v>
      </c>
      <c r="D20">
        <v>0.52471900000000005</v>
      </c>
      <c r="E20">
        <v>0.92094399999999998</v>
      </c>
      <c r="F20">
        <v>1.70078</v>
      </c>
      <c r="G20">
        <v>0.65845299999999995</v>
      </c>
      <c r="H20">
        <v>3.5576599999999998</v>
      </c>
      <c r="I20">
        <v>4.2760600000000002</v>
      </c>
      <c r="J20">
        <v>3.1679599999999999</v>
      </c>
      <c r="K20">
        <v>3.9874499999999999</v>
      </c>
      <c r="L20">
        <v>4.3560999999999996</v>
      </c>
      <c r="M20">
        <v>3.3209499999999998</v>
      </c>
    </row>
    <row r="21" spans="1:13" x14ac:dyDescent="0.25">
      <c r="A21" t="s">
        <v>34</v>
      </c>
      <c r="B21">
        <v>0.313419</v>
      </c>
      <c r="C21">
        <v>0.28238000000000002</v>
      </c>
      <c r="D21">
        <v>0.392511</v>
      </c>
      <c r="E21">
        <v>0.57541200000000003</v>
      </c>
      <c r="F21">
        <v>0.55198000000000003</v>
      </c>
      <c r="G21">
        <v>0.97834900000000002</v>
      </c>
      <c r="H21">
        <v>4.9668000000000001</v>
      </c>
      <c r="I21">
        <v>4.5498000000000003</v>
      </c>
      <c r="J21">
        <v>3.3483399999999999</v>
      </c>
      <c r="K21">
        <v>5.7316799999999999</v>
      </c>
      <c r="L21">
        <v>5.6804800000000002</v>
      </c>
      <c r="M21">
        <v>4.5961299999999996</v>
      </c>
    </row>
    <row r="23" spans="1:13" x14ac:dyDescent="0.25">
      <c r="B23">
        <f>_xlfn.T.TEST(B20:D20,B21:D21,2,2)</f>
        <v>0.1383681387985474</v>
      </c>
    </row>
  </sheetData>
  <sortState xmlns:xlrd2="http://schemas.microsoft.com/office/spreadsheetml/2017/richdata2" ref="A3:C39">
    <sortCondition ref="C3:C39"/>
    <sortCondition ref="A3:A3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DA941-BCF0-3448-8CDE-9475CF2408E2}">
  <dimension ref="A1:H139"/>
  <sheetViews>
    <sheetView topLeftCell="A113" workbookViewId="0">
      <selection activeCell="K131" sqref="K131"/>
    </sheetView>
  </sheetViews>
  <sheetFormatPr defaultColWidth="11" defaultRowHeight="15.75" x14ac:dyDescent="0.25"/>
  <sheetData>
    <row r="1" spans="1:8" x14ac:dyDescent="0.25">
      <c r="A1" t="s">
        <v>28</v>
      </c>
    </row>
    <row r="2" spans="1:8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10</v>
      </c>
    </row>
    <row r="3" spans="1:8" x14ac:dyDescent="0.25">
      <c r="A3">
        <v>1</v>
      </c>
      <c r="B3">
        <v>11515</v>
      </c>
      <c r="C3">
        <v>11835</v>
      </c>
      <c r="D3">
        <v>11873</v>
      </c>
      <c r="E3">
        <v>18058</v>
      </c>
      <c r="F3">
        <f t="shared" ref="F3:F13" si="0">E3/SUM(B3:E3)</f>
        <v>0.33892006531408947</v>
      </c>
    </row>
    <row r="4" spans="1:8" x14ac:dyDescent="0.25">
      <c r="A4">
        <v>2</v>
      </c>
      <c r="B4">
        <v>12099</v>
      </c>
      <c r="C4">
        <v>13818</v>
      </c>
      <c r="D4">
        <v>11089</v>
      </c>
      <c r="E4">
        <v>16275</v>
      </c>
      <c r="F4">
        <f t="shared" si="0"/>
        <v>0.30545597867907887</v>
      </c>
    </row>
    <row r="5" spans="1:8" x14ac:dyDescent="0.25">
      <c r="A5">
        <v>3</v>
      </c>
      <c r="B5">
        <v>13590</v>
      </c>
      <c r="C5">
        <v>9903</v>
      </c>
      <c r="D5">
        <v>13820</v>
      </c>
      <c r="E5">
        <v>15968</v>
      </c>
      <c r="F5">
        <f t="shared" si="0"/>
        <v>0.29969407481090821</v>
      </c>
    </row>
    <row r="6" spans="1:8" x14ac:dyDescent="0.25">
      <c r="A6">
        <v>4</v>
      </c>
      <c r="B6">
        <v>12883</v>
      </c>
      <c r="C6">
        <v>10944</v>
      </c>
      <c r="D6">
        <v>13011</v>
      </c>
      <c r="E6">
        <v>16443</v>
      </c>
      <c r="F6">
        <f t="shared" si="0"/>
        <v>0.30860907265254028</v>
      </c>
    </row>
    <row r="7" spans="1:8" x14ac:dyDescent="0.25">
      <c r="A7">
        <v>5</v>
      </c>
      <c r="B7">
        <v>14918</v>
      </c>
      <c r="C7">
        <v>10077</v>
      </c>
      <c r="D7">
        <v>10294</v>
      </c>
      <c r="E7">
        <v>17992</v>
      </c>
      <c r="F7">
        <f t="shared" si="0"/>
        <v>0.33768134982451531</v>
      </c>
    </row>
    <row r="8" spans="1:8" x14ac:dyDescent="0.25">
      <c r="A8">
        <v>6</v>
      </c>
      <c r="B8">
        <v>3689</v>
      </c>
      <c r="C8">
        <v>4433</v>
      </c>
      <c r="D8">
        <v>4093</v>
      </c>
      <c r="E8">
        <v>41066</v>
      </c>
      <c r="F8">
        <f t="shared" si="0"/>
        <v>0.7707437923462398</v>
      </c>
      <c r="G8" t="s">
        <v>13</v>
      </c>
      <c r="H8">
        <f>(F8-H15)/H14</f>
        <v>17.314417534184937</v>
      </c>
    </row>
    <row r="9" spans="1:8" x14ac:dyDescent="0.25">
      <c r="A9">
        <v>7</v>
      </c>
      <c r="B9">
        <v>16148</v>
      </c>
      <c r="C9">
        <v>11503</v>
      </c>
      <c r="D9">
        <v>11858</v>
      </c>
      <c r="E9">
        <v>13772</v>
      </c>
      <c r="F9">
        <f t="shared" si="0"/>
        <v>0.25847863215780487</v>
      </c>
    </row>
    <row r="10" spans="1:8" x14ac:dyDescent="0.25">
      <c r="A10">
        <v>8</v>
      </c>
      <c r="B10">
        <v>14549</v>
      </c>
      <c r="C10">
        <v>13034</v>
      </c>
      <c r="D10">
        <v>8221</v>
      </c>
      <c r="E10">
        <v>17477</v>
      </c>
      <c r="F10">
        <f t="shared" si="0"/>
        <v>0.32801561532253526</v>
      </c>
    </row>
    <row r="11" spans="1:8" x14ac:dyDescent="0.25">
      <c r="A11">
        <v>9</v>
      </c>
      <c r="B11">
        <v>12520</v>
      </c>
      <c r="C11">
        <v>10118</v>
      </c>
      <c r="D11">
        <v>12399</v>
      </c>
      <c r="E11">
        <v>18244</v>
      </c>
      <c r="F11">
        <f t="shared" si="0"/>
        <v>0.34241099078470749</v>
      </c>
    </row>
    <row r="12" spans="1:8" x14ac:dyDescent="0.25">
      <c r="A12">
        <v>10</v>
      </c>
      <c r="B12">
        <v>13939</v>
      </c>
      <c r="C12">
        <v>9705</v>
      </c>
      <c r="D12">
        <v>11622</v>
      </c>
      <c r="E12">
        <v>18015</v>
      </c>
      <c r="F12">
        <f t="shared" si="0"/>
        <v>0.3381130234042154</v>
      </c>
    </row>
    <row r="13" spans="1:8" x14ac:dyDescent="0.25">
      <c r="A13">
        <v>11</v>
      </c>
      <c r="B13">
        <v>12937</v>
      </c>
      <c r="C13">
        <v>9998</v>
      </c>
      <c r="D13">
        <v>12888</v>
      </c>
      <c r="E13">
        <v>17458</v>
      </c>
      <c r="F13">
        <f t="shared" si="0"/>
        <v>0.32765901540886994</v>
      </c>
    </row>
    <row r="14" spans="1:8" x14ac:dyDescent="0.25">
      <c r="G14" t="s">
        <v>11</v>
      </c>
      <c r="H14">
        <f>STDEV(F3,F4,F5,F6,F7,F9,F10,F11,F12,F13)</f>
        <v>2.6119273698778925E-2</v>
      </c>
    </row>
    <row r="15" spans="1:8" x14ac:dyDescent="0.25">
      <c r="G15" t="s">
        <v>12</v>
      </c>
      <c r="H15">
        <f>AVERAGE(F3,F4,F5,F6,F7,F9,F10,F11,F12,F13)</f>
        <v>0.31850378183592648</v>
      </c>
    </row>
    <row r="19" spans="1:8" x14ac:dyDescent="0.25">
      <c r="A19" t="s">
        <v>27</v>
      </c>
    </row>
    <row r="20" spans="1:8" x14ac:dyDescent="0.25">
      <c r="A20" t="s">
        <v>4</v>
      </c>
      <c r="B20" t="s">
        <v>5</v>
      </c>
      <c r="C20" t="s">
        <v>6</v>
      </c>
      <c r="D20" t="s">
        <v>7</v>
      </c>
      <c r="E20" t="s">
        <v>8</v>
      </c>
      <c r="F20" t="s">
        <v>14</v>
      </c>
    </row>
    <row r="21" spans="1:8" x14ac:dyDescent="0.25">
      <c r="A21">
        <v>1</v>
      </c>
      <c r="B21">
        <v>7372</v>
      </c>
      <c r="C21">
        <v>5388</v>
      </c>
      <c r="D21">
        <v>4479</v>
      </c>
      <c r="E21">
        <v>5384</v>
      </c>
      <c r="F21">
        <f t="shared" ref="F21:F31" si="1">B21/SUM(B21:E21)</f>
        <v>0.32586305971798613</v>
      </c>
    </row>
    <row r="22" spans="1:8" x14ac:dyDescent="0.25">
      <c r="A22">
        <v>2</v>
      </c>
      <c r="B22">
        <v>7228</v>
      </c>
      <c r="C22">
        <v>5040</v>
      </c>
      <c r="D22">
        <v>4563</v>
      </c>
      <c r="E22">
        <v>5792</v>
      </c>
      <c r="F22">
        <f t="shared" si="1"/>
        <v>0.31949785616408083</v>
      </c>
    </row>
    <row r="23" spans="1:8" x14ac:dyDescent="0.25">
      <c r="A23">
        <v>3</v>
      </c>
      <c r="B23">
        <v>7245</v>
      </c>
      <c r="C23">
        <v>5435</v>
      </c>
      <c r="D23">
        <v>4640</v>
      </c>
      <c r="E23">
        <v>5303</v>
      </c>
      <c r="F23">
        <f t="shared" si="1"/>
        <v>0.32024930380586131</v>
      </c>
    </row>
    <row r="24" spans="1:8" x14ac:dyDescent="0.25">
      <c r="A24">
        <v>4</v>
      </c>
      <c r="B24">
        <v>6600</v>
      </c>
      <c r="C24">
        <v>4713</v>
      </c>
      <c r="D24">
        <v>5168</v>
      </c>
      <c r="E24">
        <v>6142</v>
      </c>
      <c r="F24">
        <f t="shared" si="1"/>
        <v>0.29173849622066039</v>
      </c>
    </row>
    <row r="25" spans="1:8" x14ac:dyDescent="0.25">
      <c r="A25">
        <v>5</v>
      </c>
      <c r="B25">
        <v>6432</v>
      </c>
      <c r="C25">
        <v>5450</v>
      </c>
      <c r="D25">
        <v>4885</v>
      </c>
      <c r="E25">
        <v>5856</v>
      </c>
      <c r="F25">
        <f t="shared" si="1"/>
        <v>0.28431242540777085</v>
      </c>
    </row>
    <row r="26" spans="1:8" x14ac:dyDescent="0.25">
      <c r="A26">
        <v>6</v>
      </c>
      <c r="B26">
        <v>9926</v>
      </c>
      <c r="C26">
        <v>4292</v>
      </c>
      <c r="D26">
        <v>4301</v>
      </c>
      <c r="E26">
        <v>4104</v>
      </c>
      <c r="F26">
        <f t="shared" si="1"/>
        <v>0.43875701719489013</v>
      </c>
      <c r="G26" t="s">
        <v>13</v>
      </c>
      <c r="H26">
        <f>(F26-H33)/H32</f>
        <v>7.8947739108235755</v>
      </c>
    </row>
    <row r="27" spans="1:8" x14ac:dyDescent="0.25">
      <c r="A27">
        <v>7</v>
      </c>
      <c r="B27">
        <v>6550</v>
      </c>
      <c r="C27">
        <v>5942</v>
      </c>
      <c r="D27">
        <v>4726</v>
      </c>
      <c r="E27">
        <v>5405</v>
      </c>
      <c r="F27">
        <f t="shared" si="1"/>
        <v>0.28952835609777661</v>
      </c>
    </row>
    <row r="28" spans="1:8" x14ac:dyDescent="0.25">
      <c r="A28">
        <v>8</v>
      </c>
      <c r="B28">
        <v>6431</v>
      </c>
      <c r="C28">
        <v>5732</v>
      </c>
      <c r="D28">
        <v>5106</v>
      </c>
      <c r="E28">
        <v>5354</v>
      </c>
      <c r="F28">
        <f t="shared" si="1"/>
        <v>0.2842682226053132</v>
      </c>
    </row>
    <row r="29" spans="1:8" x14ac:dyDescent="0.25">
      <c r="A29">
        <v>9</v>
      </c>
      <c r="B29">
        <v>6342</v>
      </c>
      <c r="C29">
        <v>5895</v>
      </c>
      <c r="D29">
        <v>5063</v>
      </c>
      <c r="E29">
        <v>5323</v>
      </c>
      <c r="F29">
        <f t="shared" si="1"/>
        <v>0.28033417318658005</v>
      </c>
    </row>
    <row r="30" spans="1:8" x14ac:dyDescent="0.25">
      <c r="A30">
        <v>10</v>
      </c>
      <c r="B30">
        <v>6544</v>
      </c>
      <c r="C30">
        <v>5885</v>
      </c>
      <c r="D30">
        <v>5123</v>
      </c>
      <c r="E30">
        <v>5071</v>
      </c>
      <c r="F30">
        <f t="shared" si="1"/>
        <v>0.28926313928303055</v>
      </c>
    </row>
    <row r="31" spans="1:8" x14ac:dyDescent="0.25">
      <c r="A31">
        <v>11</v>
      </c>
      <c r="B31">
        <v>7071</v>
      </c>
      <c r="C31">
        <v>5479</v>
      </c>
      <c r="D31">
        <v>5008</v>
      </c>
      <c r="E31">
        <v>5065</v>
      </c>
      <c r="F31">
        <f t="shared" si="1"/>
        <v>0.31255801617822571</v>
      </c>
    </row>
    <row r="32" spans="1:8" x14ac:dyDescent="0.25">
      <c r="G32" t="s">
        <v>11</v>
      </c>
      <c r="H32">
        <f>STDEV(F21,F22,F23,F24,F25,F27,F28,F29,F30,F31)</f>
        <v>1.760604089467353E-2</v>
      </c>
    </row>
    <row r="33" spans="1:8" x14ac:dyDescent="0.25">
      <c r="G33" t="s">
        <v>12</v>
      </c>
      <c r="H33">
        <f>AVERAGE(F21,F22,F23,F24,F25,F27,F28,F29,F30,F31)</f>
        <v>0.29976130486672858</v>
      </c>
    </row>
    <row r="37" spans="1:8" x14ac:dyDescent="0.25">
      <c r="A37" t="s">
        <v>9</v>
      </c>
    </row>
    <row r="38" spans="1:8" x14ac:dyDescent="0.25">
      <c r="A38" t="s">
        <v>4</v>
      </c>
      <c r="B38" t="s">
        <v>5</v>
      </c>
      <c r="C38" t="s">
        <v>6</v>
      </c>
      <c r="D38" t="s">
        <v>7</v>
      </c>
      <c r="E38" t="s">
        <v>8</v>
      </c>
      <c r="F38" t="s">
        <v>10</v>
      </c>
    </row>
    <row r="39" spans="1:8" x14ac:dyDescent="0.25">
      <c r="A39">
        <v>1</v>
      </c>
      <c r="B39">
        <v>13072</v>
      </c>
      <c r="C39">
        <v>13467</v>
      </c>
      <c r="D39">
        <v>13504</v>
      </c>
      <c r="E39">
        <v>20620</v>
      </c>
      <c r="F39">
        <f t="shared" ref="F39:F49" si="2">E39/SUM(B39:E39)</f>
        <v>0.33991065394062281</v>
      </c>
    </row>
    <row r="40" spans="1:8" x14ac:dyDescent="0.25">
      <c r="A40">
        <v>2</v>
      </c>
      <c r="B40">
        <v>13545</v>
      </c>
      <c r="C40">
        <v>15639</v>
      </c>
      <c r="D40">
        <v>12997</v>
      </c>
      <c r="E40">
        <v>18482</v>
      </c>
      <c r="F40">
        <f t="shared" si="2"/>
        <v>0.30466676557374345</v>
      </c>
    </row>
    <row r="41" spans="1:8" x14ac:dyDescent="0.25">
      <c r="A41">
        <v>3</v>
      </c>
      <c r="B41">
        <v>15365</v>
      </c>
      <c r="C41">
        <v>11531</v>
      </c>
      <c r="D41">
        <v>15804</v>
      </c>
      <c r="E41">
        <v>17963</v>
      </c>
      <c r="F41">
        <f t="shared" si="2"/>
        <v>0.29611130343042713</v>
      </c>
    </row>
    <row r="42" spans="1:8" x14ac:dyDescent="0.25">
      <c r="A42">
        <v>4</v>
      </c>
      <c r="B42">
        <v>14590</v>
      </c>
      <c r="C42">
        <v>12504</v>
      </c>
      <c r="D42">
        <v>14652</v>
      </c>
      <c r="E42">
        <v>18917</v>
      </c>
      <c r="F42">
        <f t="shared" si="2"/>
        <v>0.311837528641841</v>
      </c>
    </row>
    <row r="43" spans="1:8" x14ac:dyDescent="0.25">
      <c r="A43">
        <v>5</v>
      </c>
      <c r="B43">
        <v>16783</v>
      </c>
      <c r="C43">
        <v>11627</v>
      </c>
      <c r="D43">
        <v>11710</v>
      </c>
      <c r="E43">
        <v>20543</v>
      </c>
      <c r="F43">
        <f t="shared" si="2"/>
        <v>0.33864134645500554</v>
      </c>
    </row>
    <row r="44" spans="1:8" x14ac:dyDescent="0.25">
      <c r="A44">
        <v>6</v>
      </c>
      <c r="B44">
        <v>4000</v>
      </c>
      <c r="C44">
        <v>5020</v>
      </c>
      <c r="D44">
        <v>4643</v>
      </c>
      <c r="E44">
        <v>47000</v>
      </c>
      <c r="F44">
        <f t="shared" si="2"/>
        <v>0.77477210161053689</v>
      </c>
      <c r="G44" t="s">
        <v>13</v>
      </c>
      <c r="H44">
        <f>(F44-H51)/H50</f>
        <v>17.579939632661475</v>
      </c>
    </row>
    <row r="45" spans="1:8" x14ac:dyDescent="0.25">
      <c r="A45">
        <v>7</v>
      </c>
      <c r="B45">
        <v>18373</v>
      </c>
      <c r="C45">
        <v>13075</v>
      </c>
      <c r="D45">
        <v>13238</v>
      </c>
      <c r="E45">
        <v>15977</v>
      </c>
      <c r="F45">
        <f t="shared" si="2"/>
        <v>0.2633730610091819</v>
      </c>
    </row>
    <row r="46" spans="1:8" x14ac:dyDescent="0.25">
      <c r="A46">
        <v>8</v>
      </c>
      <c r="B46">
        <v>16721</v>
      </c>
      <c r="C46">
        <v>14834</v>
      </c>
      <c r="D46">
        <v>9311</v>
      </c>
      <c r="E46">
        <v>19797</v>
      </c>
      <c r="F46">
        <f t="shared" si="2"/>
        <v>0.32634389990603829</v>
      </c>
    </row>
    <row r="47" spans="1:8" x14ac:dyDescent="0.25">
      <c r="A47">
        <v>9</v>
      </c>
      <c r="B47">
        <v>14247</v>
      </c>
      <c r="C47">
        <v>11440</v>
      </c>
      <c r="D47">
        <v>14044</v>
      </c>
      <c r="E47">
        <v>20932</v>
      </c>
      <c r="F47">
        <f t="shared" si="2"/>
        <v>0.34505382193429274</v>
      </c>
    </row>
    <row r="48" spans="1:8" x14ac:dyDescent="0.25">
      <c r="A48">
        <v>10</v>
      </c>
      <c r="B48">
        <v>15976</v>
      </c>
      <c r="C48">
        <v>10774</v>
      </c>
      <c r="D48">
        <v>13170</v>
      </c>
      <c r="E48">
        <v>20743</v>
      </c>
      <c r="F48">
        <f t="shared" si="2"/>
        <v>0.34193824901505038</v>
      </c>
    </row>
    <row r="49" spans="1:8" x14ac:dyDescent="0.25">
      <c r="A49">
        <v>11</v>
      </c>
      <c r="B49">
        <v>14881</v>
      </c>
      <c r="C49">
        <v>11193</v>
      </c>
      <c r="D49">
        <v>14694</v>
      </c>
      <c r="E49">
        <v>19895</v>
      </c>
      <c r="F49">
        <f t="shared" si="2"/>
        <v>0.32795938216046022</v>
      </c>
    </row>
    <row r="50" spans="1:8" x14ac:dyDescent="0.25">
      <c r="G50" t="s">
        <v>11</v>
      </c>
      <c r="H50">
        <f>STDEV(F39,F40,F41,F42,F43,F45,F46,F47,F48,F49)</f>
        <v>2.5892495077638581E-2</v>
      </c>
    </row>
    <row r="51" spans="1:8" x14ac:dyDescent="0.25">
      <c r="G51" t="s">
        <v>12</v>
      </c>
      <c r="H51">
        <f>AVERAGE(F39,F40,F41,F42,F43,F45,F46,F47,F48,F49)</f>
        <v>0.31958360120666629</v>
      </c>
    </row>
    <row r="55" spans="1:8" x14ac:dyDescent="0.25">
      <c r="A55" t="s">
        <v>15</v>
      </c>
    </row>
    <row r="56" spans="1:8" x14ac:dyDescent="0.25">
      <c r="A56" t="s">
        <v>4</v>
      </c>
      <c r="B56" t="s">
        <v>5</v>
      </c>
      <c r="C56" t="s">
        <v>6</v>
      </c>
      <c r="D56" t="s">
        <v>7</v>
      </c>
      <c r="E56" t="s">
        <v>8</v>
      </c>
      <c r="F56" t="s">
        <v>14</v>
      </c>
    </row>
    <row r="57" spans="1:8" x14ac:dyDescent="0.25">
      <c r="A57">
        <v>1</v>
      </c>
      <c r="B57">
        <v>8090</v>
      </c>
      <c r="C57">
        <v>5909</v>
      </c>
      <c r="D57">
        <v>4859</v>
      </c>
      <c r="E57">
        <v>6038</v>
      </c>
      <c r="F57">
        <f t="shared" ref="F57:F67" si="3">B57/SUM(B57:E57)</f>
        <v>0.32495179948586117</v>
      </c>
    </row>
    <row r="58" spans="1:8" x14ac:dyDescent="0.25">
      <c r="A58">
        <v>2</v>
      </c>
      <c r="B58">
        <v>7905</v>
      </c>
      <c r="C58">
        <v>5418</v>
      </c>
      <c r="D58">
        <v>5033</v>
      </c>
      <c r="E58">
        <v>6540</v>
      </c>
      <c r="F58">
        <f t="shared" si="3"/>
        <v>0.31752088688946017</v>
      </c>
    </row>
    <row r="59" spans="1:8" x14ac:dyDescent="0.25">
      <c r="A59">
        <v>3</v>
      </c>
      <c r="B59">
        <v>8004</v>
      </c>
      <c r="C59">
        <v>5891</v>
      </c>
      <c r="D59">
        <v>5064</v>
      </c>
      <c r="E59">
        <v>5937</v>
      </c>
      <c r="F59">
        <f t="shared" si="3"/>
        <v>0.32149742930591257</v>
      </c>
    </row>
    <row r="60" spans="1:8" x14ac:dyDescent="0.25">
      <c r="A60">
        <v>4</v>
      </c>
      <c r="B60">
        <v>7283</v>
      </c>
      <c r="C60">
        <v>5128</v>
      </c>
      <c r="D60">
        <v>5774</v>
      </c>
      <c r="E60">
        <v>6711</v>
      </c>
      <c r="F60">
        <f t="shared" si="3"/>
        <v>0.29253695372750643</v>
      </c>
    </row>
    <row r="61" spans="1:8" x14ac:dyDescent="0.25">
      <c r="A61">
        <v>5</v>
      </c>
      <c r="B61">
        <v>6924</v>
      </c>
      <c r="C61">
        <v>6037</v>
      </c>
      <c r="D61">
        <v>5278</v>
      </c>
      <c r="E61">
        <v>6657</v>
      </c>
      <c r="F61">
        <f t="shared" si="3"/>
        <v>0.27811696658097684</v>
      </c>
    </row>
    <row r="62" spans="1:8" x14ac:dyDescent="0.25">
      <c r="A62">
        <v>6</v>
      </c>
      <c r="B62">
        <v>10946</v>
      </c>
      <c r="C62">
        <v>4737</v>
      </c>
      <c r="D62">
        <v>4729</v>
      </c>
      <c r="E62">
        <v>4484</v>
      </c>
      <c r="F62">
        <f t="shared" si="3"/>
        <v>0.43966902313624678</v>
      </c>
      <c r="G62" t="s">
        <v>13</v>
      </c>
      <c r="H62">
        <f>(F62-H69)/H68</f>
        <v>7.5442041613074338</v>
      </c>
    </row>
    <row r="63" spans="1:8" x14ac:dyDescent="0.25">
      <c r="A63">
        <v>7</v>
      </c>
      <c r="B63">
        <v>7272</v>
      </c>
      <c r="C63">
        <v>6474</v>
      </c>
      <c r="D63">
        <v>5214</v>
      </c>
      <c r="E63">
        <v>5936</v>
      </c>
      <c r="F63">
        <f t="shared" si="3"/>
        <v>0.29209511568123392</v>
      </c>
    </row>
    <row r="64" spans="1:8" x14ac:dyDescent="0.25">
      <c r="A64">
        <v>8</v>
      </c>
      <c r="B64">
        <v>7062</v>
      </c>
      <c r="C64">
        <v>6308</v>
      </c>
      <c r="D64">
        <v>5752</v>
      </c>
      <c r="E64">
        <v>5774</v>
      </c>
      <c r="F64">
        <f t="shared" si="3"/>
        <v>0.28366002570694088</v>
      </c>
    </row>
    <row r="65" spans="1:8" x14ac:dyDescent="0.25">
      <c r="A65">
        <v>9</v>
      </c>
      <c r="B65">
        <v>6827</v>
      </c>
      <c r="C65">
        <v>6709</v>
      </c>
      <c r="D65">
        <v>5566</v>
      </c>
      <c r="E65">
        <v>5794</v>
      </c>
      <c r="F65">
        <f t="shared" si="3"/>
        <v>0.27422075835475579</v>
      </c>
    </row>
    <row r="66" spans="1:8" x14ac:dyDescent="0.25">
      <c r="A66">
        <v>10</v>
      </c>
      <c r="B66">
        <v>7151</v>
      </c>
      <c r="C66">
        <v>6316</v>
      </c>
      <c r="D66">
        <v>5775</v>
      </c>
      <c r="E66">
        <v>5654</v>
      </c>
      <c r="F66">
        <f t="shared" si="3"/>
        <v>0.28723489717223649</v>
      </c>
    </row>
    <row r="67" spans="1:8" x14ac:dyDescent="0.25">
      <c r="A67">
        <v>11</v>
      </c>
      <c r="B67">
        <v>7731</v>
      </c>
      <c r="C67">
        <v>6023</v>
      </c>
      <c r="D67">
        <v>5570</v>
      </c>
      <c r="E67">
        <v>5572</v>
      </c>
      <c r="F67">
        <f t="shared" si="3"/>
        <v>0.31053181233933164</v>
      </c>
    </row>
    <row r="68" spans="1:8" x14ac:dyDescent="0.25">
      <c r="G68" t="s">
        <v>11</v>
      </c>
      <c r="H68">
        <f>STDEV(F57,F58,F59,F60,F61,F63,F64,F65,F66,F67)</f>
        <v>1.8747154184559418E-2</v>
      </c>
    </row>
    <row r="69" spans="1:8" x14ac:dyDescent="0.25">
      <c r="G69" t="s">
        <v>12</v>
      </c>
      <c r="H69">
        <f>AVERAGE(F57,F58,F59,F60,F61,F63,F64,F65,F66,F67)</f>
        <v>0.29823666452442155</v>
      </c>
    </row>
    <row r="73" spans="1:8" x14ac:dyDescent="0.25">
      <c r="A73" t="s">
        <v>45</v>
      </c>
    </row>
    <row r="74" spans="1:8" x14ac:dyDescent="0.25">
      <c r="A74" t="s">
        <v>4</v>
      </c>
      <c r="B74" t="s">
        <v>5</v>
      </c>
      <c r="C74" t="s">
        <v>6</v>
      </c>
      <c r="D74" t="s">
        <v>7</v>
      </c>
      <c r="E74" t="s">
        <v>8</v>
      </c>
      <c r="F74" t="s">
        <v>10</v>
      </c>
    </row>
    <row r="75" spans="1:8" x14ac:dyDescent="0.25">
      <c r="A75">
        <v>1</v>
      </c>
      <c r="B75">
        <v>14251</v>
      </c>
      <c r="C75">
        <v>14803</v>
      </c>
      <c r="D75">
        <v>14959</v>
      </c>
      <c r="E75">
        <v>22732</v>
      </c>
      <c r="F75">
        <f t="shared" ref="F75:F85" si="4">E75/SUM(B75:E75)</f>
        <v>0.34057981871301218</v>
      </c>
    </row>
    <row r="76" spans="1:8" x14ac:dyDescent="0.25">
      <c r="A76">
        <v>2</v>
      </c>
      <c r="B76">
        <v>14958</v>
      </c>
      <c r="C76">
        <v>17380</v>
      </c>
      <c r="D76">
        <v>14076</v>
      </c>
      <c r="E76">
        <v>20331</v>
      </c>
      <c r="F76">
        <f t="shared" si="4"/>
        <v>0.30460708667315906</v>
      </c>
    </row>
    <row r="77" spans="1:8" x14ac:dyDescent="0.25">
      <c r="A77">
        <v>3</v>
      </c>
      <c r="B77">
        <v>16900</v>
      </c>
      <c r="C77">
        <v>12580</v>
      </c>
      <c r="D77">
        <v>17636</v>
      </c>
      <c r="E77">
        <v>19629</v>
      </c>
      <c r="F77">
        <f t="shared" si="4"/>
        <v>0.29408944490223987</v>
      </c>
    </row>
    <row r="78" spans="1:8" x14ac:dyDescent="0.25">
      <c r="A78">
        <v>4</v>
      </c>
      <c r="B78">
        <v>16283</v>
      </c>
      <c r="C78">
        <v>13425</v>
      </c>
      <c r="D78">
        <v>16256</v>
      </c>
      <c r="E78">
        <v>20781</v>
      </c>
      <c r="F78">
        <f t="shared" si="4"/>
        <v>0.31134916473144053</v>
      </c>
    </row>
    <row r="79" spans="1:8" x14ac:dyDescent="0.25">
      <c r="A79">
        <v>5</v>
      </c>
      <c r="B79">
        <v>18296</v>
      </c>
      <c r="C79">
        <v>12700</v>
      </c>
      <c r="D79">
        <v>12956</v>
      </c>
      <c r="E79">
        <v>22793</v>
      </c>
      <c r="F79">
        <f t="shared" si="4"/>
        <v>0.34149374484980149</v>
      </c>
    </row>
    <row r="80" spans="1:8" x14ac:dyDescent="0.25">
      <c r="A80">
        <v>6</v>
      </c>
      <c r="B80">
        <v>4423</v>
      </c>
      <c r="C80">
        <v>5439</v>
      </c>
      <c r="D80">
        <v>5116</v>
      </c>
      <c r="E80">
        <v>51767</v>
      </c>
      <c r="F80">
        <f t="shared" si="4"/>
        <v>0.77559367742902086</v>
      </c>
      <c r="G80" t="s">
        <v>13</v>
      </c>
      <c r="H80">
        <f>(F80-H87)/H86</f>
        <v>16.785367465394234</v>
      </c>
    </row>
    <row r="81" spans="1:8" x14ac:dyDescent="0.25">
      <c r="A81">
        <v>7</v>
      </c>
      <c r="B81">
        <v>20153</v>
      </c>
      <c r="C81">
        <v>14402</v>
      </c>
      <c r="D81">
        <v>14813</v>
      </c>
      <c r="E81">
        <v>17377</v>
      </c>
      <c r="F81">
        <f t="shared" si="4"/>
        <v>0.26034908981946214</v>
      </c>
    </row>
    <row r="82" spans="1:8" x14ac:dyDescent="0.25">
      <c r="A82">
        <v>8</v>
      </c>
      <c r="B82">
        <v>18108</v>
      </c>
      <c r="C82">
        <v>16364</v>
      </c>
      <c r="D82">
        <v>10236</v>
      </c>
      <c r="E82">
        <v>22037</v>
      </c>
      <c r="F82">
        <f t="shared" si="4"/>
        <v>0.33016705371188854</v>
      </c>
    </row>
    <row r="83" spans="1:8" x14ac:dyDescent="0.25">
      <c r="A83">
        <v>9</v>
      </c>
      <c r="B83">
        <v>15538</v>
      </c>
      <c r="C83">
        <v>12617</v>
      </c>
      <c r="D83">
        <v>15499</v>
      </c>
      <c r="E83">
        <v>23091</v>
      </c>
      <c r="F83">
        <f t="shared" si="4"/>
        <v>0.34595849876395235</v>
      </c>
    </row>
    <row r="84" spans="1:8" x14ac:dyDescent="0.25">
      <c r="A84">
        <v>10</v>
      </c>
      <c r="B84">
        <v>17519</v>
      </c>
      <c r="C84">
        <v>12022</v>
      </c>
      <c r="D84">
        <v>14493</v>
      </c>
      <c r="E84">
        <v>22711</v>
      </c>
      <c r="F84">
        <f t="shared" si="4"/>
        <v>0.34026518840362574</v>
      </c>
    </row>
    <row r="85" spans="1:8" x14ac:dyDescent="0.25">
      <c r="A85">
        <v>11</v>
      </c>
      <c r="B85">
        <v>16271</v>
      </c>
      <c r="C85">
        <v>12559</v>
      </c>
      <c r="D85">
        <v>16168</v>
      </c>
      <c r="E85">
        <v>21747</v>
      </c>
      <c r="F85">
        <f t="shared" si="4"/>
        <v>0.3258221589632182</v>
      </c>
    </row>
    <row r="86" spans="1:8" x14ac:dyDescent="0.25">
      <c r="G86" t="s">
        <v>11</v>
      </c>
      <c r="H86">
        <f>STDEV(F75,F76,F77,F78,F79,F81,F82,F83,F84,F85)</f>
        <v>2.7173998628044212E-2</v>
      </c>
    </row>
    <row r="87" spans="1:8" x14ac:dyDescent="0.25">
      <c r="G87" t="s">
        <v>12</v>
      </c>
      <c r="H87">
        <f>AVERAGE(F75,F76,F77,F78,F79,F81,F82,F83,F84,F85)</f>
        <v>0.31946812495318</v>
      </c>
    </row>
    <row r="91" spans="1:8" x14ac:dyDescent="0.25">
      <c r="A91" t="s">
        <v>46</v>
      </c>
    </row>
    <row r="92" spans="1:8" x14ac:dyDescent="0.25">
      <c r="A92" t="s">
        <v>4</v>
      </c>
      <c r="B92" t="s">
        <v>5</v>
      </c>
      <c r="C92" t="s">
        <v>6</v>
      </c>
      <c r="D92" t="s">
        <v>7</v>
      </c>
      <c r="E92" t="s">
        <v>8</v>
      </c>
      <c r="F92" t="s">
        <v>14</v>
      </c>
    </row>
    <row r="93" spans="1:8" x14ac:dyDescent="0.25">
      <c r="A93">
        <v>1</v>
      </c>
      <c r="B93">
        <v>8957</v>
      </c>
      <c r="C93">
        <v>6675</v>
      </c>
      <c r="D93">
        <v>5487</v>
      </c>
      <c r="E93">
        <v>6594</v>
      </c>
      <c r="F93">
        <f t="shared" ref="F93:F103" si="5">B93/SUM(B93:E93)</f>
        <v>0.32320571572908019</v>
      </c>
    </row>
    <row r="94" spans="1:8" x14ac:dyDescent="0.25">
      <c r="A94">
        <v>2</v>
      </c>
      <c r="B94">
        <v>8849</v>
      </c>
      <c r="C94">
        <v>6080</v>
      </c>
      <c r="D94">
        <v>5527</v>
      </c>
      <c r="E94">
        <v>7257</v>
      </c>
      <c r="F94">
        <f t="shared" si="5"/>
        <v>0.3193086277198427</v>
      </c>
    </row>
    <row r="95" spans="1:8" x14ac:dyDescent="0.25">
      <c r="A95">
        <v>3</v>
      </c>
      <c r="B95">
        <v>8708</v>
      </c>
      <c r="C95">
        <v>6778</v>
      </c>
      <c r="D95">
        <v>5746</v>
      </c>
      <c r="E95">
        <v>6481</v>
      </c>
      <c r="F95">
        <f t="shared" si="5"/>
        <v>0.31422076281889366</v>
      </c>
    </row>
    <row r="96" spans="1:8" x14ac:dyDescent="0.25">
      <c r="A96">
        <v>4</v>
      </c>
      <c r="B96">
        <v>8086</v>
      </c>
      <c r="C96">
        <v>5785</v>
      </c>
      <c r="D96">
        <v>6372</v>
      </c>
      <c r="E96">
        <v>7470</v>
      </c>
      <c r="F96">
        <f t="shared" si="5"/>
        <v>0.29177642261754411</v>
      </c>
    </row>
    <row r="97" spans="1:8" x14ac:dyDescent="0.25">
      <c r="A97">
        <v>5</v>
      </c>
      <c r="B97">
        <v>7690</v>
      </c>
      <c r="C97">
        <v>6749</v>
      </c>
      <c r="D97">
        <v>5955</v>
      </c>
      <c r="E97">
        <v>7319</v>
      </c>
      <c r="F97">
        <f t="shared" si="5"/>
        <v>0.27748709991700649</v>
      </c>
    </row>
    <row r="98" spans="1:8" x14ac:dyDescent="0.25">
      <c r="A98">
        <v>6</v>
      </c>
      <c r="B98">
        <v>11983</v>
      </c>
      <c r="C98">
        <v>5318</v>
      </c>
      <c r="D98">
        <v>5276</v>
      </c>
      <c r="E98">
        <v>5136</v>
      </c>
      <c r="F98">
        <f t="shared" si="5"/>
        <v>0.43239634828419876</v>
      </c>
      <c r="G98" t="s">
        <v>13</v>
      </c>
      <c r="H98">
        <f>(F98-H105)/H104</f>
        <v>7.7259949057419988</v>
      </c>
    </row>
    <row r="99" spans="1:8" x14ac:dyDescent="0.25">
      <c r="A99">
        <v>7</v>
      </c>
      <c r="B99">
        <v>8012</v>
      </c>
      <c r="C99">
        <v>7163</v>
      </c>
      <c r="D99">
        <v>5839</v>
      </c>
      <c r="E99">
        <v>6699</v>
      </c>
      <c r="F99">
        <f t="shared" si="5"/>
        <v>0.28910619564825174</v>
      </c>
    </row>
    <row r="100" spans="1:8" x14ac:dyDescent="0.25">
      <c r="A100">
        <v>8</v>
      </c>
      <c r="B100">
        <v>7952</v>
      </c>
      <c r="C100">
        <v>6905</v>
      </c>
      <c r="D100">
        <v>6344</v>
      </c>
      <c r="E100">
        <v>6512</v>
      </c>
      <c r="F100">
        <f t="shared" si="5"/>
        <v>0.28694114675423088</v>
      </c>
    </row>
    <row r="101" spans="1:8" x14ac:dyDescent="0.25">
      <c r="A101">
        <v>9</v>
      </c>
      <c r="B101">
        <v>7717</v>
      </c>
      <c r="C101">
        <v>7369</v>
      </c>
      <c r="D101">
        <v>6131</v>
      </c>
      <c r="E101">
        <v>6496</v>
      </c>
      <c r="F101">
        <f t="shared" si="5"/>
        <v>0.27846137191931586</v>
      </c>
    </row>
    <row r="102" spans="1:8" x14ac:dyDescent="0.25">
      <c r="A102">
        <v>10</v>
      </c>
      <c r="B102">
        <v>8030</v>
      </c>
      <c r="C102">
        <v>7232</v>
      </c>
      <c r="D102">
        <v>6305</v>
      </c>
      <c r="E102">
        <v>6146</v>
      </c>
      <c r="F102">
        <f t="shared" si="5"/>
        <v>0.28975571031645797</v>
      </c>
    </row>
    <row r="103" spans="1:8" x14ac:dyDescent="0.25">
      <c r="A103">
        <v>11</v>
      </c>
      <c r="B103">
        <v>8693</v>
      </c>
      <c r="C103">
        <v>6693</v>
      </c>
      <c r="D103">
        <v>6168</v>
      </c>
      <c r="E103">
        <v>6159</v>
      </c>
      <c r="F103">
        <f t="shared" si="5"/>
        <v>0.31367950059538846</v>
      </c>
    </row>
    <row r="104" spans="1:8" x14ac:dyDescent="0.25">
      <c r="G104" t="s">
        <v>11</v>
      </c>
      <c r="H104">
        <f>STDEV(F93,F94,F95,F96,F97,F99,F100,F101,F102,F103)</f>
        <v>1.7344315459101142E-2</v>
      </c>
    </row>
    <row r="105" spans="1:8" x14ac:dyDescent="0.25">
      <c r="G105" t="s">
        <v>12</v>
      </c>
      <c r="H105">
        <f>AVERAGE(F93,F94,F95,F96,F97,F99,F100,F101,F102,F103)</f>
        <v>0.29839425540360115</v>
      </c>
    </row>
    <row r="108" spans="1:8" x14ac:dyDescent="0.25">
      <c r="A108" t="s">
        <v>47</v>
      </c>
    </row>
    <row r="109" spans="1:8" x14ac:dyDescent="0.25">
      <c r="A109" t="s">
        <v>4</v>
      </c>
      <c r="B109" t="s">
        <v>5</v>
      </c>
      <c r="C109" t="s">
        <v>6</v>
      </c>
      <c r="D109" t="s">
        <v>7</v>
      </c>
      <c r="E109" t="s">
        <v>8</v>
      </c>
      <c r="F109" t="s">
        <v>10</v>
      </c>
    </row>
    <row r="110" spans="1:8" x14ac:dyDescent="0.25">
      <c r="A110">
        <v>1</v>
      </c>
      <c r="B110">
        <v>14034</v>
      </c>
      <c r="C110">
        <v>14644</v>
      </c>
      <c r="D110">
        <v>14754</v>
      </c>
      <c r="E110">
        <v>22206</v>
      </c>
      <c r="F110">
        <f t="shared" ref="F110:F120" si="6">E110/SUM(B110:E110)</f>
        <v>0.33831012523233495</v>
      </c>
    </row>
    <row r="111" spans="1:8" x14ac:dyDescent="0.25">
      <c r="A111">
        <v>2</v>
      </c>
      <c r="B111">
        <v>14674</v>
      </c>
      <c r="C111">
        <v>16991</v>
      </c>
      <c r="D111">
        <v>13851</v>
      </c>
      <c r="E111">
        <v>20122</v>
      </c>
      <c r="F111">
        <f t="shared" si="6"/>
        <v>0.30656022426033702</v>
      </c>
    </row>
    <row r="112" spans="1:8" x14ac:dyDescent="0.25">
      <c r="A112">
        <v>3</v>
      </c>
      <c r="B112">
        <v>16425</v>
      </c>
      <c r="C112">
        <v>12663</v>
      </c>
      <c r="D112">
        <v>17179</v>
      </c>
      <c r="E112">
        <v>19371</v>
      </c>
      <c r="F112">
        <f t="shared" si="6"/>
        <v>0.29511868125171392</v>
      </c>
    </row>
    <row r="113" spans="1:8" x14ac:dyDescent="0.25">
      <c r="A113">
        <v>4</v>
      </c>
      <c r="B113">
        <v>15684</v>
      </c>
      <c r="C113">
        <v>13552</v>
      </c>
      <c r="D113">
        <v>16009</v>
      </c>
      <c r="E113">
        <v>20393</v>
      </c>
      <c r="F113">
        <f t="shared" si="6"/>
        <v>0.31068893019287608</v>
      </c>
    </row>
    <row r="114" spans="1:8" x14ac:dyDescent="0.25">
      <c r="A114">
        <v>5</v>
      </c>
      <c r="B114">
        <v>18184</v>
      </c>
      <c r="C114">
        <v>12649</v>
      </c>
      <c r="D114">
        <v>12613</v>
      </c>
      <c r="E114">
        <v>22192</v>
      </c>
      <c r="F114">
        <f t="shared" si="6"/>
        <v>0.33809683415094915</v>
      </c>
    </row>
    <row r="115" spans="1:8" x14ac:dyDescent="0.25">
      <c r="A115">
        <v>6</v>
      </c>
      <c r="B115">
        <v>4438</v>
      </c>
      <c r="C115">
        <v>5335</v>
      </c>
      <c r="D115">
        <v>5182</v>
      </c>
      <c r="E115">
        <v>50683</v>
      </c>
      <c r="F115">
        <f t="shared" si="6"/>
        <v>0.77215941984825864</v>
      </c>
      <c r="G115" t="s">
        <v>13</v>
      </c>
      <c r="H115">
        <f>(F115-H122)/H121</f>
        <v>17.162349841155947</v>
      </c>
    </row>
    <row r="116" spans="1:8" x14ac:dyDescent="0.25">
      <c r="A116">
        <v>7</v>
      </c>
      <c r="B116">
        <v>19930</v>
      </c>
      <c r="C116">
        <v>14092</v>
      </c>
      <c r="D116">
        <v>14618</v>
      </c>
      <c r="E116">
        <v>16998</v>
      </c>
      <c r="F116">
        <f t="shared" si="6"/>
        <v>0.25896584295682379</v>
      </c>
    </row>
    <row r="117" spans="1:8" x14ac:dyDescent="0.25">
      <c r="A117">
        <v>8</v>
      </c>
      <c r="B117">
        <v>17918</v>
      </c>
      <c r="C117">
        <v>16190</v>
      </c>
      <c r="D117">
        <v>10144</v>
      </c>
      <c r="E117">
        <v>21386</v>
      </c>
      <c r="F117">
        <f t="shared" si="6"/>
        <v>0.32581736189402483</v>
      </c>
    </row>
    <row r="118" spans="1:8" x14ac:dyDescent="0.25">
      <c r="A118">
        <v>9</v>
      </c>
      <c r="B118">
        <v>15411</v>
      </c>
      <c r="C118">
        <v>12342</v>
      </c>
      <c r="D118">
        <v>15329</v>
      </c>
      <c r="E118">
        <v>22556</v>
      </c>
      <c r="F118">
        <f t="shared" si="6"/>
        <v>0.34364240226697951</v>
      </c>
    </row>
    <row r="119" spans="1:8" x14ac:dyDescent="0.25">
      <c r="A119">
        <v>10</v>
      </c>
      <c r="B119">
        <v>17323</v>
      </c>
      <c r="C119">
        <v>11766</v>
      </c>
      <c r="D119">
        <v>14202</v>
      </c>
      <c r="E119">
        <v>22347</v>
      </c>
      <c r="F119">
        <f t="shared" si="6"/>
        <v>0.34045827112343457</v>
      </c>
    </row>
    <row r="120" spans="1:8" x14ac:dyDescent="0.25">
      <c r="A120">
        <v>11</v>
      </c>
      <c r="B120">
        <v>16011</v>
      </c>
      <c r="C120">
        <v>12309</v>
      </c>
      <c r="D120">
        <v>15930</v>
      </c>
      <c r="E120">
        <v>21388</v>
      </c>
      <c r="F120">
        <f t="shared" si="6"/>
        <v>0.32584783204850848</v>
      </c>
    </row>
    <row r="121" spans="1:8" x14ac:dyDescent="0.25">
      <c r="G121" t="s">
        <v>11</v>
      </c>
      <c r="H121">
        <f>STDEV(F110,F111,F112,F113,F114,F116,F117,F118,F119,F120)</f>
        <v>2.6442111570422037E-2</v>
      </c>
    </row>
    <row r="122" spans="1:8" x14ac:dyDescent="0.25">
      <c r="G122" t="s">
        <v>12</v>
      </c>
      <c r="H122">
        <f>AVERAGE(F110,F111,F112,F113,F114,F116,F117,F118,F119,F120)</f>
        <v>0.31835065053779821</v>
      </c>
    </row>
    <row r="125" spans="1:8" x14ac:dyDescent="0.25">
      <c r="A125" t="s">
        <v>48</v>
      </c>
    </row>
    <row r="126" spans="1:8" x14ac:dyDescent="0.25">
      <c r="A126" t="s">
        <v>4</v>
      </c>
      <c r="B126" t="s">
        <v>5</v>
      </c>
      <c r="C126" t="s">
        <v>6</v>
      </c>
      <c r="D126" t="s">
        <v>7</v>
      </c>
      <c r="E126" t="s">
        <v>8</v>
      </c>
      <c r="F126" t="s">
        <v>14</v>
      </c>
    </row>
    <row r="127" spans="1:8" x14ac:dyDescent="0.25">
      <c r="A127">
        <v>1</v>
      </c>
      <c r="B127">
        <v>8811</v>
      </c>
      <c r="C127">
        <v>6652</v>
      </c>
      <c r="D127">
        <v>5450</v>
      </c>
      <c r="E127">
        <v>6541</v>
      </c>
      <c r="F127">
        <f t="shared" ref="F127:F137" si="7">B127/SUM(B127:E127)</f>
        <v>0.32093683980476434</v>
      </c>
    </row>
    <row r="128" spans="1:8" x14ac:dyDescent="0.25">
      <c r="A128">
        <v>2</v>
      </c>
      <c r="B128">
        <v>8855</v>
      </c>
      <c r="C128">
        <v>5928</v>
      </c>
      <c r="D128">
        <v>5601</v>
      </c>
      <c r="E128">
        <v>7070</v>
      </c>
      <c r="F128">
        <f t="shared" si="7"/>
        <v>0.32253952065272817</v>
      </c>
    </row>
    <row r="129" spans="1:8" x14ac:dyDescent="0.25">
      <c r="A129">
        <v>3</v>
      </c>
      <c r="B129">
        <v>8810</v>
      </c>
      <c r="C129">
        <v>6648</v>
      </c>
      <c r="D129">
        <v>5425</v>
      </c>
      <c r="E129">
        <v>6571</v>
      </c>
      <c r="F129">
        <f t="shared" si="7"/>
        <v>0.32090041524003787</v>
      </c>
    </row>
    <row r="130" spans="1:8" x14ac:dyDescent="0.25">
      <c r="A130">
        <v>4</v>
      </c>
      <c r="B130">
        <v>8069</v>
      </c>
      <c r="C130">
        <v>5771</v>
      </c>
      <c r="D130">
        <v>6308</v>
      </c>
      <c r="E130">
        <v>7306</v>
      </c>
      <c r="F130">
        <f t="shared" si="7"/>
        <v>0.29390981277773731</v>
      </c>
    </row>
    <row r="131" spans="1:8" x14ac:dyDescent="0.25">
      <c r="A131">
        <v>5</v>
      </c>
      <c r="B131">
        <v>7632</v>
      </c>
      <c r="C131">
        <v>6695</v>
      </c>
      <c r="D131">
        <v>5858</v>
      </c>
      <c r="E131">
        <v>7269</v>
      </c>
      <c r="F131">
        <f t="shared" si="7"/>
        <v>0.27799227799227799</v>
      </c>
    </row>
    <row r="132" spans="1:8" x14ac:dyDescent="0.25">
      <c r="A132">
        <v>6</v>
      </c>
      <c r="B132">
        <v>11912</v>
      </c>
      <c r="C132">
        <v>5256</v>
      </c>
      <c r="D132">
        <v>5147</v>
      </c>
      <c r="E132">
        <v>5139</v>
      </c>
      <c r="F132">
        <f t="shared" si="7"/>
        <v>0.43388941502149048</v>
      </c>
      <c r="G132" t="s">
        <v>13</v>
      </c>
      <c r="H132">
        <f>(F132-H139)/H138</f>
        <v>7.2911177763999016</v>
      </c>
    </row>
    <row r="133" spans="1:8" x14ac:dyDescent="0.25">
      <c r="A133">
        <v>7</v>
      </c>
      <c r="B133">
        <v>7828</v>
      </c>
      <c r="C133">
        <v>7331</v>
      </c>
      <c r="D133">
        <v>5832</v>
      </c>
      <c r="E133">
        <v>6463</v>
      </c>
      <c r="F133">
        <f t="shared" si="7"/>
        <v>0.2851314926786625</v>
      </c>
    </row>
    <row r="134" spans="1:8" x14ac:dyDescent="0.25">
      <c r="A134">
        <v>8</v>
      </c>
      <c r="B134">
        <v>7720</v>
      </c>
      <c r="C134">
        <v>7042</v>
      </c>
      <c r="D134">
        <v>6326</v>
      </c>
      <c r="E134">
        <v>6366</v>
      </c>
      <c r="F134">
        <f t="shared" si="7"/>
        <v>0.28119763968820571</v>
      </c>
    </row>
    <row r="135" spans="1:8" x14ac:dyDescent="0.25">
      <c r="A135">
        <v>9</v>
      </c>
      <c r="B135">
        <v>7540</v>
      </c>
      <c r="C135">
        <v>7349</v>
      </c>
      <c r="D135">
        <v>6056</v>
      </c>
      <c r="E135">
        <v>6509</v>
      </c>
      <c r="F135">
        <f t="shared" si="7"/>
        <v>0.27464121803744446</v>
      </c>
    </row>
    <row r="136" spans="1:8" x14ac:dyDescent="0.25">
      <c r="A136">
        <v>10</v>
      </c>
      <c r="B136">
        <v>7933</v>
      </c>
      <c r="C136">
        <v>7025</v>
      </c>
      <c r="D136">
        <v>6373</v>
      </c>
      <c r="E136">
        <v>6123</v>
      </c>
      <c r="F136">
        <f t="shared" si="7"/>
        <v>0.28895607197493989</v>
      </c>
    </row>
    <row r="137" spans="1:8" x14ac:dyDescent="0.25">
      <c r="A137">
        <v>11</v>
      </c>
      <c r="B137">
        <v>8346</v>
      </c>
      <c r="C137">
        <v>6841</v>
      </c>
      <c r="D137">
        <v>6281</v>
      </c>
      <c r="E137">
        <v>5986</v>
      </c>
      <c r="F137">
        <f t="shared" si="7"/>
        <v>0.30399941720696438</v>
      </c>
    </row>
    <row r="138" spans="1:8" x14ac:dyDescent="0.25">
      <c r="G138" t="s">
        <v>11</v>
      </c>
      <c r="H138">
        <f>STDEV(F127,F128,F129,F130,F131,F133,F134,F135,F136,F137)</f>
        <v>1.8772011180389316E-2</v>
      </c>
    </row>
    <row r="139" spans="1:8" x14ac:dyDescent="0.25">
      <c r="G139" t="s">
        <v>12</v>
      </c>
      <c r="H139">
        <f>AVERAGE(F127,F128,F129,F130,F131,F133,F134,F135,F136,F137)</f>
        <v>0.29702047060537623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CA25-3217-324A-A8DD-A25F0312920B}">
  <dimension ref="A1:H32"/>
  <sheetViews>
    <sheetView workbookViewId="0">
      <selection activeCell="K10" sqref="K10"/>
    </sheetView>
  </sheetViews>
  <sheetFormatPr defaultColWidth="11" defaultRowHeight="15.75" x14ac:dyDescent="0.25"/>
  <sheetData>
    <row r="1" spans="1:8" x14ac:dyDescent="0.25">
      <c r="A1" t="s">
        <v>16</v>
      </c>
    </row>
    <row r="2" spans="1:8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10</v>
      </c>
    </row>
    <row r="3" spans="1:8" x14ac:dyDescent="0.25">
      <c r="A3">
        <v>1</v>
      </c>
      <c r="B3">
        <v>911507</v>
      </c>
      <c r="C3">
        <v>968331</v>
      </c>
      <c r="D3">
        <v>942598</v>
      </c>
      <c r="E3">
        <v>1476563</v>
      </c>
      <c r="F3">
        <f t="shared" ref="F3:F13" si="0">E3/SUM(B3:E3)</f>
        <v>0.3434667000387765</v>
      </c>
    </row>
    <row r="4" spans="1:8" x14ac:dyDescent="0.25">
      <c r="A4">
        <v>2</v>
      </c>
      <c r="B4">
        <v>948556</v>
      </c>
      <c r="C4">
        <v>1081905</v>
      </c>
      <c r="D4">
        <v>921818</v>
      </c>
      <c r="E4">
        <v>1346720</v>
      </c>
      <c r="F4">
        <f t="shared" si="0"/>
        <v>0.31326362253166379</v>
      </c>
    </row>
    <row r="5" spans="1:8" x14ac:dyDescent="0.25">
      <c r="A5">
        <v>3</v>
      </c>
      <c r="B5">
        <v>1092209</v>
      </c>
      <c r="C5">
        <v>834028</v>
      </c>
      <c r="D5">
        <v>1105283</v>
      </c>
      <c r="E5">
        <v>1267479</v>
      </c>
      <c r="F5">
        <f t="shared" si="0"/>
        <v>0.29483119209843967</v>
      </c>
    </row>
    <row r="6" spans="1:8" x14ac:dyDescent="0.25">
      <c r="A6">
        <v>4</v>
      </c>
      <c r="B6">
        <v>1051150</v>
      </c>
      <c r="C6">
        <v>861543</v>
      </c>
      <c r="D6">
        <v>1046908</v>
      </c>
      <c r="E6">
        <v>1339398</v>
      </c>
      <c r="F6">
        <f t="shared" si="0"/>
        <v>0.31156043534785655</v>
      </c>
    </row>
    <row r="7" spans="1:8" x14ac:dyDescent="0.25">
      <c r="A7">
        <v>5</v>
      </c>
      <c r="B7">
        <v>1179332</v>
      </c>
      <c r="C7">
        <v>802754</v>
      </c>
      <c r="D7">
        <v>839758</v>
      </c>
      <c r="E7">
        <v>1477155</v>
      </c>
      <c r="F7">
        <f t="shared" si="0"/>
        <v>0.34360440651416763</v>
      </c>
    </row>
    <row r="8" spans="1:8" x14ac:dyDescent="0.25">
      <c r="A8">
        <v>6</v>
      </c>
      <c r="B8">
        <v>279168</v>
      </c>
      <c r="C8">
        <v>336637</v>
      </c>
      <c r="D8">
        <v>297522</v>
      </c>
      <c r="E8">
        <v>3385672</v>
      </c>
      <c r="F8">
        <f t="shared" si="0"/>
        <v>0.78754891545683081</v>
      </c>
      <c r="G8" t="s">
        <v>13</v>
      </c>
      <c r="H8">
        <f>(F8-H15)/H14</f>
        <v>17.184127500138892</v>
      </c>
    </row>
    <row r="9" spans="1:8" x14ac:dyDescent="0.25">
      <c r="A9">
        <v>7</v>
      </c>
      <c r="B9">
        <v>1289455</v>
      </c>
      <c r="C9">
        <v>917133</v>
      </c>
      <c r="D9">
        <v>931674</v>
      </c>
      <c r="E9">
        <v>1160737</v>
      </c>
      <c r="F9">
        <f t="shared" si="0"/>
        <v>0.27000169109134475</v>
      </c>
    </row>
    <row r="10" spans="1:8" x14ac:dyDescent="0.25">
      <c r="A10">
        <v>8</v>
      </c>
      <c r="B10">
        <v>1208339</v>
      </c>
      <c r="C10">
        <v>1012851</v>
      </c>
      <c r="D10">
        <v>633916</v>
      </c>
      <c r="E10">
        <v>1443893</v>
      </c>
      <c r="F10">
        <f t="shared" si="0"/>
        <v>0.33586725654041788</v>
      </c>
    </row>
    <row r="11" spans="1:8" x14ac:dyDescent="0.25">
      <c r="A11">
        <v>9</v>
      </c>
      <c r="B11">
        <v>998790</v>
      </c>
      <c r="C11">
        <v>781528</v>
      </c>
      <c r="D11">
        <v>998827</v>
      </c>
      <c r="E11">
        <v>1519854</v>
      </c>
      <c r="F11">
        <f t="shared" si="0"/>
        <v>0.35353671866404252</v>
      </c>
    </row>
    <row r="12" spans="1:8" x14ac:dyDescent="0.25">
      <c r="A12">
        <v>10</v>
      </c>
      <c r="B12">
        <v>1113896</v>
      </c>
      <c r="C12">
        <v>742059</v>
      </c>
      <c r="D12">
        <v>938440</v>
      </c>
      <c r="E12">
        <v>1504604</v>
      </c>
      <c r="F12">
        <f t="shared" si="0"/>
        <v>0.34998938124898377</v>
      </c>
    </row>
    <row r="13" spans="1:8" x14ac:dyDescent="0.25">
      <c r="A13">
        <v>11</v>
      </c>
      <c r="B13">
        <v>1042777</v>
      </c>
      <c r="C13">
        <v>767269</v>
      </c>
      <c r="D13">
        <v>1067007</v>
      </c>
      <c r="E13">
        <v>1421946</v>
      </c>
      <c r="F13">
        <f t="shared" si="0"/>
        <v>0.33076211462249699</v>
      </c>
    </row>
    <row r="14" spans="1:8" x14ac:dyDescent="0.25">
      <c r="G14" t="s">
        <v>11</v>
      </c>
      <c r="H14">
        <f>STDEV(F3,F4,F5,F6,F7,F9,F10,F11,F12,F13)</f>
        <v>2.6935354360194935E-2</v>
      </c>
    </row>
    <row r="15" spans="1:8" x14ac:dyDescent="0.25">
      <c r="G15" t="s">
        <v>12</v>
      </c>
      <c r="H15">
        <f>AVERAGE(F3,F4,F5,F6,F7,F9,F10,F11,F12,F13)</f>
        <v>0.32468835186981904</v>
      </c>
    </row>
    <row r="18" spans="1:8" x14ac:dyDescent="0.25">
      <c r="A18" t="s">
        <v>17</v>
      </c>
    </row>
    <row r="19" spans="1:8" x14ac:dyDescent="0.25">
      <c r="A19" t="s">
        <v>4</v>
      </c>
      <c r="B19" t="s">
        <v>5</v>
      </c>
      <c r="C19" t="s">
        <v>6</v>
      </c>
      <c r="D19" t="s">
        <v>7</v>
      </c>
      <c r="E19" t="s">
        <v>8</v>
      </c>
      <c r="F19" t="s">
        <v>14</v>
      </c>
    </row>
    <row r="20" spans="1:8" x14ac:dyDescent="0.25">
      <c r="A20">
        <v>1</v>
      </c>
      <c r="B20">
        <v>506863</v>
      </c>
      <c r="C20">
        <v>372695</v>
      </c>
      <c r="D20">
        <v>302560</v>
      </c>
      <c r="E20">
        <v>388991</v>
      </c>
      <c r="F20">
        <f t="shared" ref="F20:F30" si="1">B20/SUM(B20:E20)</f>
        <v>0.3226147899350077</v>
      </c>
    </row>
    <row r="21" spans="1:8" x14ac:dyDescent="0.25">
      <c r="A21">
        <v>2</v>
      </c>
      <c r="B21">
        <v>502389</v>
      </c>
      <c r="C21">
        <v>334803</v>
      </c>
      <c r="D21">
        <v>313563</v>
      </c>
      <c r="E21">
        <v>420354</v>
      </c>
      <c r="F21">
        <f t="shared" si="1"/>
        <v>0.31976711991338602</v>
      </c>
    </row>
    <row r="22" spans="1:8" x14ac:dyDescent="0.25">
      <c r="A22">
        <v>3</v>
      </c>
      <c r="B22">
        <v>503845</v>
      </c>
      <c r="C22">
        <v>372266</v>
      </c>
      <c r="D22">
        <v>312286</v>
      </c>
      <c r="E22">
        <v>382712</v>
      </c>
      <c r="F22">
        <f t="shared" si="1"/>
        <v>0.32069385383191107</v>
      </c>
    </row>
    <row r="23" spans="1:8" x14ac:dyDescent="0.25">
      <c r="A23">
        <v>4</v>
      </c>
      <c r="B23">
        <v>448311</v>
      </c>
      <c r="C23">
        <v>311787</v>
      </c>
      <c r="D23">
        <v>363289</v>
      </c>
      <c r="E23">
        <v>447722</v>
      </c>
      <c r="F23">
        <f t="shared" si="1"/>
        <v>0.28534684735432103</v>
      </c>
    </row>
    <row r="24" spans="1:8" x14ac:dyDescent="0.25">
      <c r="A24">
        <v>5</v>
      </c>
      <c r="B24">
        <v>417378</v>
      </c>
      <c r="C24">
        <v>382384</v>
      </c>
      <c r="D24">
        <v>347623</v>
      </c>
      <c r="E24">
        <v>423724</v>
      </c>
      <c r="F24">
        <f t="shared" si="1"/>
        <v>0.26565820703719473</v>
      </c>
    </row>
    <row r="25" spans="1:8" x14ac:dyDescent="0.25">
      <c r="A25">
        <v>6</v>
      </c>
      <c r="B25">
        <v>710458</v>
      </c>
      <c r="C25">
        <v>289703</v>
      </c>
      <c r="D25">
        <v>291673</v>
      </c>
      <c r="E25">
        <v>279275</v>
      </c>
      <c r="F25">
        <f t="shared" si="1"/>
        <v>0.45220159772491914</v>
      </c>
      <c r="G25" t="s">
        <v>13</v>
      </c>
      <c r="H25">
        <f>(F25-H32)/H31</f>
        <v>6.9508561190466409</v>
      </c>
    </row>
    <row r="26" spans="1:8" x14ac:dyDescent="0.25">
      <c r="A26">
        <v>7</v>
      </c>
      <c r="B26">
        <v>439572</v>
      </c>
      <c r="C26">
        <v>416928</v>
      </c>
      <c r="D26">
        <v>331250</v>
      </c>
      <c r="E26">
        <v>383359</v>
      </c>
      <c r="F26">
        <f t="shared" si="1"/>
        <v>0.2797845343639429</v>
      </c>
    </row>
    <row r="27" spans="1:8" x14ac:dyDescent="0.25">
      <c r="A27">
        <v>8</v>
      </c>
      <c r="B27">
        <v>422723</v>
      </c>
      <c r="C27">
        <v>408307</v>
      </c>
      <c r="D27">
        <v>358676</v>
      </c>
      <c r="E27">
        <v>381403</v>
      </c>
      <c r="F27">
        <f t="shared" si="1"/>
        <v>0.26906026252793408</v>
      </c>
    </row>
    <row r="28" spans="1:8" x14ac:dyDescent="0.25">
      <c r="A28">
        <v>9</v>
      </c>
      <c r="B28">
        <v>420285</v>
      </c>
      <c r="C28">
        <v>416894</v>
      </c>
      <c r="D28">
        <v>352084</v>
      </c>
      <c r="E28">
        <v>381846</v>
      </c>
      <c r="F28">
        <f t="shared" si="1"/>
        <v>0.26750849240886532</v>
      </c>
    </row>
    <row r="29" spans="1:8" x14ac:dyDescent="0.25">
      <c r="A29">
        <v>10</v>
      </c>
      <c r="B29">
        <v>439486</v>
      </c>
      <c r="C29">
        <v>406055</v>
      </c>
      <c r="D29">
        <v>366142</v>
      </c>
      <c r="E29">
        <v>359426</v>
      </c>
      <c r="F29">
        <f t="shared" si="1"/>
        <v>0.27972979595941466</v>
      </c>
    </row>
    <row r="30" spans="1:8" x14ac:dyDescent="0.25">
      <c r="A30">
        <v>11</v>
      </c>
      <c r="B30">
        <v>476562</v>
      </c>
      <c r="C30">
        <v>371798</v>
      </c>
      <c r="D30">
        <v>353637</v>
      </c>
      <c r="E30">
        <v>369112</v>
      </c>
      <c r="F30">
        <f t="shared" si="1"/>
        <v>0.30332841324185655</v>
      </c>
    </row>
    <row r="31" spans="1:8" x14ac:dyDescent="0.25">
      <c r="G31" t="s">
        <v>11</v>
      </c>
      <c r="H31">
        <f>STDEV(F20,F21,F22,F23,F24,F26,F27,F28,F29,F30)</f>
        <v>2.3141374718830723E-2</v>
      </c>
    </row>
    <row r="32" spans="1:8" x14ac:dyDescent="0.25">
      <c r="G32" t="s">
        <v>12</v>
      </c>
      <c r="H32">
        <f>AVERAGE(F20,F21,F22,F23,F24,F26,F27,F28,F29,F30)</f>
        <v>0.29134923165738336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3E3B3-F99C-4E48-BFCF-F20844D52736}">
  <dimension ref="A1:H177"/>
  <sheetViews>
    <sheetView topLeftCell="A97" workbookViewId="0">
      <selection activeCell="J166" sqref="J166"/>
    </sheetView>
  </sheetViews>
  <sheetFormatPr defaultColWidth="11" defaultRowHeight="15.75" x14ac:dyDescent="0.25"/>
  <sheetData>
    <row r="1" spans="1:8" x14ac:dyDescent="0.25">
      <c r="A1" t="s">
        <v>35</v>
      </c>
    </row>
    <row r="2" spans="1:8" x14ac:dyDescent="0.25">
      <c r="A2" t="s">
        <v>4</v>
      </c>
      <c r="B2" t="s">
        <v>5</v>
      </c>
      <c r="C2" t="s">
        <v>6</v>
      </c>
      <c r="D2" t="s">
        <v>7</v>
      </c>
      <c r="E2" t="s">
        <v>8</v>
      </c>
      <c r="F2" t="s">
        <v>10</v>
      </c>
    </row>
    <row r="3" spans="1:8" x14ac:dyDescent="0.25">
      <c r="A3">
        <v>1</v>
      </c>
      <c r="B3">
        <v>727</v>
      </c>
      <c r="C3">
        <v>674</v>
      </c>
      <c r="D3">
        <v>731</v>
      </c>
      <c r="E3">
        <v>1106</v>
      </c>
      <c r="F3">
        <f>E3/SUM(B3:E3)</f>
        <v>0.34156886967263744</v>
      </c>
    </row>
    <row r="4" spans="1:8" x14ac:dyDescent="0.25">
      <c r="A4">
        <v>2</v>
      </c>
      <c r="B4">
        <v>775</v>
      </c>
      <c r="C4">
        <v>727</v>
      </c>
      <c r="D4">
        <v>764</v>
      </c>
      <c r="E4">
        <v>972</v>
      </c>
      <c r="F4">
        <f t="shared" ref="F4:F13" si="0">E4/SUM(B4:E4)</f>
        <v>0.30018529956763434</v>
      </c>
    </row>
    <row r="5" spans="1:8" x14ac:dyDescent="0.25">
      <c r="A5">
        <v>3</v>
      </c>
      <c r="B5">
        <v>872</v>
      </c>
      <c r="C5">
        <v>736</v>
      </c>
      <c r="D5">
        <v>738</v>
      </c>
      <c r="E5">
        <v>892</v>
      </c>
      <c r="F5">
        <f t="shared" si="0"/>
        <v>0.27547869054972207</v>
      </c>
    </row>
    <row r="6" spans="1:8" x14ac:dyDescent="0.25">
      <c r="A6">
        <v>4</v>
      </c>
      <c r="B6">
        <v>847</v>
      </c>
      <c r="C6">
        <v>615</v>
      </c>
      <c r="D6">
        <v>793</v>
      </c>
      <c r="E6">
        <v>983</v>
      </c>
      <c r="F6">
        <f t="shared" si="0"/>
        <v>0.30358245830759728</v>
      </c>
    </row>
    <row r="7" spans="1:8" x14ac:dyDescent="0.25">
      <c r="A7">
        <v>5</v>
      </c>
      <c r="B7">
        <v>828</v>
      </c>
      <c r="C7">
        <v>668</v>
      </c>
      <c r="D7">
        <v>751</v>
      </c>
      <c r="E7">
        <v>991</v>
      </c>
      <c r="F7">
        <f t="shared" si="0"/>
        <v>0.30605311920938849</v>
      </c>
    </row>
    <row r="8" spans="1:8" x14ac:dyDescent="0.25">
      <c r="A8">
        <v>6</v>
      </c>
      <c r="B8">
        <v>285</v>
      </c>
      <c r="C8">
        <v>449</v>
      </c>
      <c r="D8">
        <v>436</v>
      </c>
      <c r="E8">
        <v>2068</v>
      </c>
      <c r="F8">
        <f t="shared" si="0"/>
        <v>0.63866584311303276</v>
      </c>
      <c r="G8" t="s">
        <v>13</v>
      </c>
      <c r="H8">
        <f>(F8-H15)/H14</f>
        <v>10.688449576886864</v>
      </c>
    </row>
    <row r="9" spans="1:8" x14ac:dyDescent="0.25">
      <c r="A9">
        <v>7</v>
      </c>
      <c r="B9">
        <v>1000</v>
      </c>
      <c r="C9">
        <v>702</v>
      </c>
      <c r="D9">
        <v>777</v>
      </c>
      <c r="E9">
        <v>759</v>
      </c>
      <c r="F9">
        <f t="shared" si="0"/>
        <v>0.23440395305744285</v>
      </c>
    </row>
    <row r="10" spans="1:8" x14ac:dyDescent="0.25">
      <c r="A10">
        <v>8</v>
      </c>
      <c r="B10">
        <v>885</v>
      </c>
      <c r="C10">
        <v>795</v>
      </c>
      <c r="D10">
        <v>738</v>
      </c>
      <c r="E10">
        <v>820</v>
      </c>
      <c r="F10">
        <f t="shared" si="0"/>
        <v>0.25324274243360101</v>
      </c>
    </row>
    <row r="11" spans="1:8" x14ac:dyDescent="0.25">
      <c r="A11">
        <v>9</v>
      </c>
      <c r="B11">
        <v>809</v>
      </c>
      <c r="C11">
        <v>628</v>
      </c>
      <c r="D11">
        <v>855</v>
      </c>
      <c r="E11">
        <v>946</v>
      </c>
      <c r="F11">
        <f t="shared" si="0"/>
        <v>0.29215565163681284</v>
      </c>
    </row>
    <row r="12" spans="1:8" x14ac:dyDescent="0.25">
      <c r="A12">
        <v>10</v>
      </c>
      <c r="B12">
        <v>826</v>
      </c>
      <c r="C12">
        <v>682</v>
      </c>
      <c r="D12">
        <v>785</v>
      </c>
      <c r="E12">
        <v>945</v>
      </c>
      <c r="F12">
        <f t="shared" si="0"/>
        <v>0.29184681902408893</v>
      </c>
    </row>
    <row r="13" spans="1:8" x14ac:dyDescent="0.25">
      <c r="A13">
        <v>11</v>
      </c>
      <c r="B13">
        <v>848</v>
      </c>
      <c r="C13">
        <v>521</v>
      </c>
      <c r="D13">
        <v>799</v>
      </c>
      <c r="E13">
        <v>1070</v>
      </c>
      <c r="F13">
        <f t="shared" si="0"/>
        <v>0.33045089561457691</v>
      </c>
    </row>
    <row r="14" spans="1:8" x14ac:dyDescent="0.25">
      <c r="G14" t="s">
        <v>11</v>
      </c>
      <c r="H14">
        <f>STDEV(F3,F4,F5,F6,F7,F9,F10,F11,F12,F13)</f>
        <v>3.234978007974023E-2</v>
      </c>
    </row>
    <row r="15" spans="1:8" x14ac:dyDescent="0.25">
      <c r="G15" t="s">
        <v>12</v>
      </c>
      <c r="H15">
        <f>AVERAGE(F3,F4,F5,F6,F7,F9,F10,F11,F12,F13)</f>
        <v>0.29289684990735021</v>
      </c>
    </row>
    <row r="19" spans="1:8" x14ac:dyDescent="0.25">
      <c r="A19" t="s">
        <v>36</v>
      </c>
    </row>
    <row r="20" spans="1:8" x14ac:dyDescent="0.25">
      <c r="A20" t="s">
        <v>4</v>
      </c>
      <c r="B20" t="s">
        <v>5</v>
      </c>
      <c r="C20" t="s">
        <v>6</v>
      </c>
      <c r="D20" t="s">
        <v>7</v>
      </c>
      <c r="E20" t="s">
        <v>8</v>
      </c>
      <c r="F20" t="s">
        <v>14</v>
      </c>
    </row>
    <row r="21" spans="1:8" x14ac:dyDescent="0.25">
      <c r="A21">
        <v>1</v>
      </c>
      <c r="B21">
        <v>1252</v>
      </c>
      <c r="C21">
        <v>613</v>
      </c>
      <c r="D21">
        <v>848</v>
      </c>
      <c r="E21">
        <v>978</v>
      </c>
      <c r="F21">
        <f>B21/SUM(B21:E21)</f>
        <v>0.33920346789487943</v>
      </c>
    </row>
    <row r="22" spans="1:8" x14ac:dyDescent="0.25">
      <c r="A22">
        <v>2</v>
      </c>
      <c r="B22">
        <v>1216</v>
      </c>
      <c r="C22">
        <v>610</v>
      </c>
      <c r="D22">
        <v>870</v>
      </c>
      <c r="E22">
        <v>995</v>
      </c>
      <c r="F22">
        <f t="shared" ref="F22:F31" si="1">B22/SUM(B22:E22)</f>
        <v>0.32945001354646436</v>
      </c>
    </row>
    <row r="23" spans="1:8" x14ac:dyDescent="0.25">
      <c r="A23">
        <v>3</v>
      </c>
      <c r="B23">
        <v>1262</v>
      </c>
      <c r="C23">
        <v>624</v>
      </c>
      <c r="D23">
        <v>875</v>
      </c>
      <c r="E23">
        <v>930</v>
      </c>
      <c r="F23">
        <f t="shared" si="1"/>
        <v>0.34191276076943916</v>
      </c>
    </row>
    <row r="24" spans="1:8" x14ac:dyDescent="0.25">
      <c r="A24">
        <v>4</v>
      </c>
      <c r="B24">
        <v>1042</v>
      </c>
      <c r="C24">
        <v>731</v>
      </c>
      <c r="D24">
        <v>966</v>
      </c>
      <c r="E24">
        <v>952</v>
      </c>
      <c r="F24">
        <f t="shared" si="1"/>
        <v>0.28230831752912489</v>
      </c>
    </row>
    <row r="25" spans="1:8" x14ac:dyDescent="0.25">
      <c r="A25">
        <v>5</v>
      </c>
      <c r="B25">
        <v>1101</v>
      </c>
      <c r="C25">
        <v>680</v>
      </c>
      <c r="D25">
        <v>827</v>
      </c>
      <c r="E25">
        <v>1083</v>
      </c>
      <c r="F25">
        <f t="shared" si="1"/>
        <v>0.29829314548902736</v>
      </c>
    </row>
    <row r="26" spans="1:8" x14ac:dyDescent="0.25">
      <c r="A26">
        <v>6</v>
      </c>
      <c r="B26">
        <v>1283</v>
      </c>
      <c r="C26">
        <v>658</v>
      </c>
      <c r="D26">
        <v>852</v>
      </c>
      <c r="E26">
        <v>898</v>
      </c>
      <c r="F26">
        <f t="shared" si="1"/>
        <v>0.3476022758060146</v>
      </c>
      <c r="G26" t="s">
        <v>13</v>
      </c>
      <c r="H26">
        <f>(F26-H33)/H32</f>
        <v>1.8061686333634857</v>
      </c>
    </row>
    <row r="27" spans="1:8" x14ac:dyDescent="0.25">
      <c r="A27">
        <v>7</v>
      </c>
      <c r="B27">
        <v>1163</v>
      </c>
      <c r="C27">
        <v>766</v>
      </c>
      <c r="D27">
        <v>882</v>
      </c>
      <c r="E27">
        <v>880</v>
      </c>
      <c r="F27">
        <f t="shared" si="1"/>
        <v>0.31509076131129776</v>
      </c>
    </row>
    <row r="28" spans="1:8" x14ac:dyDescent="0.25">
      <c r="A28">
        <v>8</v>
      </c>
      <c r="B28">
        <v>1105</v>
      </c>
      <c r="C28">
        <v>717</v>
      </c>
      <c r="D28">
        <v>938</v>
      </c>
      <c r="E28">
        <v>931</v>
      </c>
      <c r="F28">
        <f t="shared" si="1"/>
        <v>0.29937686263885127</v>
      </c>
    </row>
    <row r="29" spans="1:8" x14ac:dyDescent="0.25">
      <c r="A29">
        <v>9</v>
      </c>
      <c r="B29">
        <v>1127</v>
      </c>
      <c r="C29">
        <v>750</v>
      </c>
      <c r="D29">
        <v>944</v>
      </c>
      <c r="E29">
        <v>870</v>
      </c>
      <c r="F29">
        <f t="shared" si="1"/>
        <v>0.30533730696288269</v>
      </c>
    </row>
    <row r="30" spans="1:8" x14ac:dyDescent="0.25">
      <c r="A30">
        <v>10</v>
      </c>
      <c r="B30">
        <v>1136</v>
      </c>
      <c r="C30">
        <v>802</v>
      </c>
      <c r="D30">
        <v>822</v>
      </c>
      <c r="E30">
        <v>931</v>
      </c>
      <c r="F30">
        <f t="shared" si="1"/>
        <v>0.30777567054998645</v>
      </c>
    </row>
    <row r="31" spans="1:8" x14ac:dyDescent="0.25">
      <c r="A31">
        <v>11</v>
      </c>
      <c r="B31">
        <v>1163</v>
      </c>
      <c r="C31">
        <v>768</v>
      </c>
      <c r="D31">
        <v>908</v>
      </c>
      <c r="E31">
        <v>852</v>
      </c>
      <c r="F31">
        <f t="shared" si="1"/>
        <v>0.31509076131129776</v>
      </c>
    </row>
    <row r="32" spans="1:8" x14ac:dyDescent="0.25">
      <c r="G32" t="s">
        <v>11</v>
      </c>
      <c r="H32">
        <f>STDEV(F21,F22,F23,F24,F25,F27,F28,F29,F30,F31)</f>
        <v>1.8945279180254227E-2</v>
      </c>
    </row>
    <row r="33" spans="1:8" x14ac:dyDescent="0.25">
      <c r="G33" t="s">
        <v>12</v>
      </c>
      <c r="H33">
        <f>AVERAGE(F21,F22,F23,F24,F25,F27,F28,F29,F30,F31)</f>
        <v>0.31338390680032513</v>
      </c>
    </row>
    <row r="37" spans="1:8" x14ac:dyDescent="0.25">
      <c r="A37" t="s">
        <v>37</v>
      </c>
    </row>
    <row r="38" spans="1:8" x14ac:dyDescent="0.25">
      <c r="A38" t="s">
        <v>4</v>
      </c>
      <c r="B38" t="s">
        <v>5</v>
      </c>
      <c r="C38" t="s">
        <v>6</v>
      </c>
      <c r="D38" t="s">
        <v>7</v>
      </c>
      <c r="E38" t="s">
        <v>8</v>
      </c>
      <c r="F38" t="s">
        <v>10</v>
      </c>
    </row>
    <row r="39" spans="1:8" x14ac:dyDescent="0.25">
      <c r="A39">
        <v>1</v>
      </c>
      <c r="B39">
        <v>2123</v>
      </c>
      <c r="C39">
        <v>1740</v>
      </c>
      <c r="D39">
        <v>1701</v>
      </c>
      <c r="E39">
        <v>2655</v>
      </c>
      <c r="F39">
        <f>E39/SUM(B39:E39)</f>
        <v>0.32303199902664559</v>
      </c>
    </row>
    <row r="40" spans="1:8" x14ac:dyDescent="0.25">
      <c r="A40">
        <v>2</v>
      </c>
      <c r="B40">
        <v>2262</v>
      </c>
      <c r="C40">
        <v>1515</v>
      </c>
      <c r="D40">
        <v>1936</v>
      </c>
      <c r="E40">
        <v>2506</v>
      </c>
      <c r="F40">
        <f t="shared" ref="F40:F49" si="2">E40/SUM(B40:E40)</f>
        <v>0.30490327290424624</v>
      </c>
    </row>
    <row r="41" spans="1:8" x14ac:dyDescent="0.25">
      <c r="A41">
        <v>3</v>
      </c>
      <c r="B41">
        <v>2438</v>
      </c>
      <c r="C41">
        <v>1416</v>
      </c>
      <c r="D41">
        <v>1950</v>
      </c>
      <c r="E41">
        <v>2415</v>
      </c>
      <c r="F41">
        <f t="shared" si="2"/>
        <v>0.29383136634627083</v>
      </c>
    </row>
    <row r="42" spans="1:8" x14ac:dyDescent="0.25">
      <c r="A42">
        <v>4</v>
      </c>
      <c r="B42">
        <v>2136</v>
      </c>
      <c r="C42">
        <v>1539</v>
      </c>
      <c r="D42">
        <v>2126</v>
      </c>
      <c r="E42">
        <v>2418</v>
      </c>
      <c r="F42">
        <f t="shared" si="2"/>
        <v>0.29419637425477552</v>
      </c>
    </row>
    <row r="43" spans="1:8" x14ac:dyDescent="0.25">
      <c r="A43">
        <v>5</v>
      </c>
      <c r="B43">
        <v>2271</v>
      </c>
      <c r="C43">
        <v>1605</v>
      </c>
      <c r="D43">
        <v>1118</v>
      </c>
      <c r="E43">
        <v>3225</v>
      </c>
      <c r="F43">
        <f t="shared" si="2"/>
        <v>0.3923835016425356</v>
      </c>
    </row>
    <row r="44" spans="1:8" x14ac:dyDescent="0.25">
      <c r="A44">
        <v>6</v>
      </c>
      <c r="B44">
        <v>2739</v>
      </c>
      <c r="C44">
        <v>1653</v>
      </c>
      <c r="D44">
        <v>1511</v>
      </c>
      <c r="E44">
        <v>2316</v>
      </c>
      <c r="F44">
        <f t="shared" si="2"/>
        <v>0.28178610536561627</v>
      </c>
      <c r="G44" t="s">
        <v>13</v>
      </c>
      <c r="H44">
        <f>(F44-H51)/H50</f>
        <v>-1.0156270179301634</v>
      </c>
    </row>
    <row r="45" spans="1:8" x14ac:dyDescent="0.25">
      <c r="A45">
        <v>7</v>
      </c>
      <c r="B45">
        <v>2189</v>
      </c>
      <c r="C45">
        <v>967</v>
      </c>
      <c r="D45">
        <v>1287</v>
      </c>
      <c r="E45">
        <v>3776</v>
      </c>
      <c r="F45">
        <f t="shared" si="2"/>
        <v>0.45942328750456257</v>
      </c>
    </row>
    <row r="46" spans="1:8" x14ac:dyDescent="0.25">
      <c r="A46">
        <v>8</v>
      </c>
      <c r="B46">
        <v>2216</v>
      </c>
      <c r="C46">
        <v>1551</v>
      </c>
      <c r="D46">
        <v>1376</v>
      </c>
      <c r="E46">
        <v>3076</v>
      </c>
      <c r="F46">
        <f t="shared" si="2"/>
        <v>0.37425477552013625</v>
      </c>
    </row>
    <row r="47" spans="1:8" x14ac:dyDescent="0.25">
      <c r="A47">
        <v>9</v>
      </c>
      <c r="B47">
        <v>1839</v>
      </c>
      <c r="C47">
        <v>1928</v>
      </c>
      <c r="D47">
        <v>1870</v>
      </c>
      <c r="E47">
        <v>2582</v>
      </c>
      <c r="F47">
        <f t="shared" si="2"/>
        <v>0.31415013991969826</v>
      </c>
    </row>
    <row r="48" spans="1:8" x14ac:dyDescent="0.25">
      <c r="A48">
        <v>10</v>
      </c>
      <c r="B48">
        <v>1959</v>
      </c>
      <c r="C48">
        <v>1462</v>
      </c>
      <c r="D48">
        <v>2198</v>
      </c>
      <c r="E48">
        <v>2600</v>
      </c>
      <c r="F48">
        <f t="shared" si="2"/>
        <v>0.31634018737072639</v>
      </c>
    </row>
    <row r="49" spans="1:8" x14ac:dyDescent="0.25">
      <c r="A49">
        <v>11</v>
      </c>
      <c r="B49">
        <v>2031</v>
      </c>
      <c r="C49">
        <v>1488</v>
      </c>
      <c r="D49">
        <v>2242</v>
      </c>
      <c r="E49">
        <v>2458</v>
      </c>
      <c r="F49">
        <f t="shared" si="2"/>
        <v>0.29906314636817133</v>
      </c>
    </row>
    <row r="50" spans="1:8" x14ac:dyDescent="0.25">
      <c r="G50" t="s">
        <v>11</v>
      </c>
      <c r="H50">
        <f>STDEV(F39,F40,F41,F42,F43,F45,F46,F47,F48,F49)</f>
        <v>5.4519719092356811E-2</v>
      </c>
    </row>
    <row r="51" spans="1:8" x14ac:dyDescent="0.25">
      <c r="G51" t="s">
        <v>12</v>
      </c>
      <c r="H51">
        <f>AVERAGE(F39,F40,F41,F42,F43,F45,F46,F47,F48,F49)</f>
        <v>0.33715780508577681</v>
      </c>
    </row>
    <row r="55" spans="1:8" x14ac:dyDescent="0.25">
      <c r="A55" t="s">
        <v>38</v>
      </c>
    </row>
    <row r="56" spans="1:8" x14ac:dyDescent="0.25">
      <c r="A56" t="s">
        <v>4</v>
      </c>
      <c r="B56" t="s">
        <v>5</v>
      </c>
      <c r="C56" t="s">
        <v>6</v>
      </c>
      <c r="D56" t="s">
        <v>7</v>
      </c>
      <c r="E56" t="s">
        <v>8</v>
      </c>
      <c r="F56" t="s">
        <v>14</v>
      </c>
    </row>
    <row r="57" spans="1:8" x14ac:dyDescent="0.25">
      <c r="A57">
        <v>1</v>
      </c>
      <c r="B57">
        <v>4400</v>
      </c>
      <c r="C57">
        <v>2352</v>
      </c>
      <c r="D57">
        <v>3000</v>
      </c>
      <c r="E57">
        <v>2692</v>
      </c>
      <c r="F57">
        <f>B57/SUM(B57:E57)</f>
        <v>0.35358405657344905</v>
      </c>
    </row>
    <row r="58" spans="1:8" x14ac:dyDescent="0.25">
      <c r="A58">
        <v>2</v>
      </c>
      <c r="B58">
        <v>4067</v>
      </c>
      <c r="C58">
        <v>2358</v>
      </c>
      <c r="D58">
        <v>3015</v>
      </c>
      <c r="E58">
        <v>3004</v>
      </c>
      <c r="F58">
        <f t="shared" ref="F58:F67" si="3">B58/SUM(B58:E58)</f>
        <v>0.32682417229186755</v>
      </c>
    </row>
    <row r="59" spans="1:8" x14ac:dyDescent="0.25">
      <c r="A59">
        <v>3</v>
      </c>
      <c r="B59">
        <v>4023</v>
      </c>
      <c r="C59">
        <v>2504</v>
      </c>
      <c r="D59">
        <v>2857</v>
      </c>
      <c r="E59">
        <v>3060</v>
      </c>
      <c r="F59">
        <f t="shared" si="3"/>
        <v>0.32328833172613308</v>
      </c>
    </row>
    <row r="60" spans="1:8" x14ac:dyDescent="0.25">
      <c r="A60">
        <v>4</v>
      </c>
      <c r="B60">
        <v>3870</v>
      </c>
      <c r="C60">
        <v>2492</v>
      </c>
      <c r="D60">
        <v>2885</v>
      </c>
      <c r="E60">
        <v>3197</v>
      </c>
      <c r="F60">
        <f t="shared" si="3"/>
        <v>0.31099324975891995</v>
      </c>
    </row>
    <row r="61" spans="1:8" x14ac:dyDescent="0.25">
      <c r="A61">
        <v>5</v>
      </c>
      <c r="B61">
        <v>3921</v>
      </c>
      <c r="C61">
        <v>2506</v>
      </c>
      <c r="D61">
        <v>2849</v>
      </c>
      <c r="E61">
        <v>3168</v>
      </c>
      <c r="F61">
        <f t="shared" si="3"/>
        <v>0.31509161041465766</v>
      </c>
    </row>
    <row r="62" spans="1:8" x14ac:dyDescent="0.25">
      <c r="A62">
        <v>6</v>
      </c>
      <c r="B62">
        <v>3808</v>
      </c>
      <c r="C62">
        <v>2453</v>
      </c>
      <c r="D62">
        <v>2893</v>
      </c>
      <c r="E62">
        <v>3290</v>
      </c>
      <c r="F62">
        <f t="shared" si="3"/>
        <v>0.30601092896174864</v>
      </c>
      <c r="G62" t="s">
        <v>13</v>
      </c>
      <c r="H62">
        <f>(F62-H69)/H68</f>
        <v>-0.49243626297494419</v>
      </c>
    </row>
    <row r="63" spans="1:8" x14ac:dyDescent="0.25">
      <c r="A63">
        <v>7</v>
      </c>
      <c r="B63">
        <v>3719</v>
      </c>
      <c r="C63">
        <v>2600</v>
      </c>
      <c r="D63">
        <v>2903</v>
      </c>
      <c r="E63">
        <v>3222</v>
      </c>
      <c r="F63">
        <f t="shared" si="3"/>
        <v>0.29885888781742204</v>
      </c>
    </row>
    <row r="64" spans="1:8" x14ac:dyDescent="0.25">
      <c r="A64">
        <v>8</v>
      </c>
      <c r="B64">
        <v>3687</v>
      </c>
      <c r="C64">
        <v>2468</v>
      </c>
      <c r="D64">
        <v>3062</v>
      </c>
      <c r="E64">
        <v>3227</v>
      </c>
      <c r="F64">
        <f t="shared" si="3"/>
        <v>0.29628736740597877</v>
      </c>
    </row>
    <row r="65" spans="1:8" x14ac:dyDescent="0.25">
      <c r="A65">
        <v>9</v>
      </c>
      <c r="B65">
        <v>3684</v>
      </c>
      <c r="C65">
        <v>2532</v>
      </c>
      <c r="D65">
        <v>3011</v>
      </c>
      <c r="E65">
        <v>3217</v>
      </c>
      <c r="F65">
        <f t="shared" si="3"/>
        <v>0.29604628736740596</v>
      </c>
    </row>
    <row r="66" spans="1:8" x14ac:dyDescent="0.25">
      <c r="A66">
        <v>10</v>
      </c>
      <c r="B66">
        <v>3948</v>
      </c>
      <c r="C66">
        <v>2391</v>
      </c>
      <c r="D66">
        <v>2832</v>
      </c>
      <c r="E66">
        <v>3273</v>
      </c>
      <c r="F66">
        <f t="shared" si="3"/>
        <v>0.3172613307618129</v>
      </c>
    </row>
    <row r="67" spans="1:8" x14ac:dyDescent="0.25">
      <c r="A67">
        <v>11</v>
      </c>
      <c r="B67">
        <v>3830</v>
      </c>
      <c r="C67">
        <v>2586</v>
      </c>
      <c r="D67">
        <v>2778</v>
      </c>
      <c r="E67">
        <v>3250</v>
      </c>
      <c r="F67">
        <f t="shared" si="3"/>
        <v>0.3077788492446159</v>
      </c>
    </row>
    <row r="68" spans="1:8" x14ac:dyDescent="0.25">
      <c r="G68" t="s">
        <v>11</v>
      </c>
      <c r="H68">
        <f>STDEV(F57,F58,F59,F60,F61,F63,F64,F65,F66,F67)</f>
        <v>1.7444867529820184E-2</v>
      </c>
    </row>
    <row r="69" spans="1:8" x14ac:dyDescent="0.25">
      <c r="G69" t="s">
        <v>12</v>
      </c>
      <c r="H69">
        <f>AVERAGE(F57,F58,F59,F60,F61,F63,F64,F65,F66,F67)</f>
        <v>0.31460141433622624</v>
      </c>
    </row>
    <row r="73" spans="1:8" x14ac:dyDescent="0.25">
      <c r="A73" t="s">
        <v>41</v>
      </c>
    </row>
    <row r="74" spans="1:8" x14ac:dyDescent="0.25">
      <c r="A74" t="s">
        <v>4</v>
      </c>
      <c r="B74" t="s">
        <v>5</v>
      </c>
      <c r="C74" t="s">
        <v>6</v>
      </c>
      <c r="D74" t="s">
        <v>7</v>
      </c>
      <c r="E74" t="s">
        <v>8</v>
      </c>
      <c r="F74" t="s">
        <v>10</v>
      </c>
    </row>
    <row r="75" spans="1:8" x14ac:dyDescent="0.25">
      <c r="A75">
        <v>1</v>
      </c>
      <c r="B75">
        <v>1771</v>
      </c>
      <c r="C75">
        <v>1549</v>
      </c>
      <c r="D75">
        <v>1519</v>
      </c>
      <c r="E75">
        <v>2384</v>
      </c>
      <c r="F75">
        <f>E75/SUM(B75:E75)</f>
        <v>0.33005676311781806</v>
      </c>
    </row>
    <row r="76" spans="1:8" x14ac:dyDescent="0.25">
      <c r="A76">
        <v>2</v>
      </c>
      <c r="B76">
        <v>1947</v>
      </c>
      <c r="C76">
        <v>1660</v>
      </c>
      <c r="D76">
        <v>1470</v>
      </c>
      <c r="E76">
        <v>2146</v>
      </c>
      <c r="F76">
        <f t="shared" ref="F76:F85" si="4">E76/SUM(B76:E76)</f>
        <v>0.29710646545756608</v>
      </c>
    </row>
    <row r="77" spans="1:8" x14ac:dyDescent="0.25">
      <c r="A77">
        <v>3</v>
      </c>
      <c r="B77">
        <v>2090</v>
      </c>
      <c r="C77">
        <v>1339</v>
      </c>
      <c r="D77">
        <v>1621</v>
      </c>
      <c r="E77">
        <v>2173</v>
      </c>
      <c r="F77">
        <f t="shared" si="4"/>
        <v>0.30084452443582999</v>
      </c>
    </row>
    <row r="78" spans="1:8" x14ac:dyDescent="0.25">
      <c r="A78">
        <v>4</v>
      </c>
      <c r="B78">
        <v>1749</v>
      </c>
      <c r="C78">
        <v>1446</v>
      </c>
      <c r="D78">
        <v>1653</v>
      </c>
      <c r="E78">
        <v>2375</v>
      </c>
      <c r="F78">
        <f t="shared" si="4"/>
        <v>0.32881074345839678</v>
      </c>
    </row>
    <row r="79" spans="1:8" x14ac:dyDescent="0.25">
      <c r="A79">
        <v>5</v>
      </c>
      <c r="B79">
        <v>1990</v>
      </c>
      <c r="C79">
        <v>1371</v>
      </c>
      <c r="D79">
        <v>1316</v>
      </c>
      <c r="E79">
        <v>2546</v>
      </c>
      <c r="F79">
        <f t="shared" si="4"/>
        <v>0.35248511698740137</v>
      </c>
    </row>
    <row r="80" spans="1:8" x14ac:dyDescent="0.25">
      <c r="A80">
        <v>6</v>
      </c>
      <c r="B80">
        <v>1013</v>
      </c>
      <c r="C80">
        <v>985</v>
      </c>
      <c r="D80">
        <v>1133</v>
      </c>
      <c r="E80">
        <v>4092</v>
      </c>
      <c r="F80">
        <f t="shared" si="4"/>
        <v>0.5665236051502146</v>
      </c>
      <c r="G80" t="s">
        <v>13</v>
      </c>
      <c r="H80">
        <f>(F80-H87)/H86</f>
        <v>12.417396571075104</v>
      </c>
    </row>
    <row r="81" spans="1:8" x14ac:dyDescent="0.25">
      <c r="A81">
        <v>7</v>
      </c>
      <c r="B81">
        <v>2016</v>
      </c>
      <c r="C81">
        <v>1350</v>
      </c>
      <c r="D81">
        <v>1664</v>
      </c>
      <c r="E81">
        <v>2193</v>
      </c>
      <c r="F81">
        <f t="shared" si="4"/>
        <v>0.30361345701232173</v>
      </c>
    </row>
    <row r="82" spans="1:8" x14ac:dyDescent="0.25">
      <c r="A82">
        <v>8</v>
      </c>
      <c r="B82">
        <v>1910</v>
      </c>
      <c r="C82">
        <v>1550</v>
      </c>
      <c r="D82">
        <v>1390</v>
      </c>
      <c r="E82">
        <v>2373</v>
      </c>
      <c r="F82">
        <f t="shared" si="4"/>
        <v>0.3285338502007476</v>
      </c>
    </row>
    <row r="83" spans="1:8" x14ac:dyDescent="0.25">
      <c r="A83">
        <v>9</v>
      </c>
      <c r="B83">
        <v>1659</v>
      </c>
      <c r="C83">
        <v>1377</v>
      </c>
      <c r="D83">
        <v>1814</v>
      </c>
      <c r="E83">
        <v>2373</v>
      </c>
      <c r="F83">
        <f t="shared" si="4"/>
        <v>0.3285338502007476</v>
      </c>
    </row>
    <row r="84" spans="1:8" x14ac:dyDescent="0.25">
      <c r="A84">
        <v>10</v>
      </c>
      <c r="B84">
        <v>1702</v>
      </c>
      <c r="C84">
        <v>1387</v>
      </c>
      <c r="D84">
        <v>1697</v>
      </c>
      <c r="E84">
        <v>2437</v>
      </c>
      <c r="F84">
        <f t="shared" si="4"/>
        <v>0.33739443444552125</v>
      </c>
    </row>
    <row r="85" spans="1:8" x14ac:dyDescent="0.25">
      <c r="A85">
        <v>11</v>
      </c>
      <c r="B85">
        <v>1597</v>
      </c>
      <c r="C85">
        <v>1363</v>
      </c>
      <c r="D85">
        <v>1739</v>
      </c>
      <c r="E85">
        <v>2524</v>
      </c>
      <c r="F85">
        <f t="shared" si="4"/>
        <v>0.34943929115326045</v>
      </c>
    </row>
    <row r="86" spans="1:8" x14ac:dyDescent="0.25">
      <c r="G86" t="s">
        <v>11</v>
      </c>
      <c r="H86">
        <f>STDEV(F75,F76,F77,F78,F79,F81,F82,F83,F84,F85)</f>
        <v>1.9395511299386756E-2</v>
      </c>
    </row>
    <row r="87" spans="1:8" x14ac:dyDescent="0.25">
      <c r="G87" t="s">
        <v>12</v>
      </c>
      <c r="H87">
        <f>AVERAGE(F75,F76,F77,F78,F79,F81,F82,F83,F84,F85)</f>
        <v>0.32568184964696106</v>
      </c>
    </row>
    <row r="91" spans="1:8" x14ac:dyDescent="0.25">
      <c r="A91" t="s">
        <v>42</v>
      </c>
    </row>
    <row r="92" spans="1:8" x14ac:dyDescent="0.25">
      <c r="A92" t="s">
        <v>4</v>
      </c>
      <c r="B92" t="s">
        <v>5</v>
      </c>
      <c r="C92" t="s">
        <v>6</v>
      </c>
      <c r="D92" t="s">
        <v>7</v>
      </c>
      <c r="E92" t="s">
        <v>8</v>
      </c>
      <c r="F92" t="s">
        <v>14</v>
      </c>
    </row>
    <row r="93" spans="1:8" x14ac:dyDescent="0.25">
      <c r="A93">
        <v>1</v>
      </c>
      <c r="B93">
        <v>6537</v>
      </c>
      <c r="C93">
        <v>3298</v>
      </c>
      <c r="D93">
        <v>4651</v>
      </c>
      <c r="E93">
        <v>5586</v>
      </c>
      <c r="F93">
        <f>B93/SUM(B93:E93)</f>
        <v>0.3256775607811877</v>
      </c>
    </row>
    <row r="94" spans="1:8" x14ac:dyDescent="0.25">
      <c r="A94">
        <v>2</v>
      </c>
      <c r="B94">
        <v>6315</v>
      </c>
      <c r="C94">
        <v>3227</v>
      </c>
      <c r="D94">
        <v>4552</v>
      </c>
      <c r="E94">
        <v>5978</v>
      </c>
      <c r="F94">
        <f t="shared" ref="F94:F103" si="5">B94/SUM(B94:E94)</f>
        <v>0.31461737744121165</v>
      </c>
    </row>
    <row r="95" spans="1:8" x14ac:dyDescent="0.25">
      <c r="A95">
        <v>3</v>
      </c>
      <c r="B95">
        <v>6601</v>
      </c>
      <c r="C95">
        <v>3255</v>
      </c>
      <c r="D95">
        <v>4630</v>
      </c>
      <c r="E95">
        <v>5586</v>
      </c>
      <c r="F95">
        <f t="shared" si="5"/>
        <v>0.32886608210442408</v>
      </c>
    </row>
    <row r="96" spans="1:8" x14ac:dyDescent="0.25">
      <c r="A96">
        <v>4</v>
      </c>
      <c r="B96">
        <v>6057</v>
      </c>
      <c r="C96">
        <v>3656</v>
      </c>
      <c r="D96">
        <v>4868</v>
      </c>
      <c r="E96">
        <v>5491</v>
      </c>
      <c r="F96">
        <f t="shared" si="5"/>
        <v>0.30176365085691509</v>
      </c>
    </row>
    <row r="97" spans="1:8" x14ac:dyDescent="0.25">
      <c r="A97">
        <v>5</v>
      </c>
      <c r="B97">
        <v>5963</v>
      </c>
      <c r="C97">
        <v>3590</v>
      </c>
      <c r="D97">
        <v>4696</v>
      </c>
      <c r="E97">
        <v>5823</v>
      </c>
      <c r="F97">
        <f t="shared" si="5"/>
        <v>0.29708051016341169</v>
      </c>
    </row>
    <row r="98" spans="1:8" x14ac:dyDescent="0.25">
      <c r="A98">
        <v>6</v>
      </c>
      <c r="B98">
        <v>6464</v>
      </c>
      <c r="C98">
        <v>3573</v>
      </c>
      <c r="D98">
        <v>4788</v>
      </c>
      <c r="E98">
        <v>5247</v>
      </c>
      <c r="F98">
        <f t="shared" si="5"/>
        <v>0.32204065364687129</v>
      </c>
      <c r="G98" t="s">
        <v>13</v>
      </c>
      <c r="H98">
        <f>(F98-H105)/H104</f>
        <v>1.2586144179654752</v>
      </c>
    </row>
    <row r="99" spans="1:8" x14ac:dyDescent="0.25">
      <c r="A99">
        <v>7</v>
      </c>
      <c r="B99">
        <v>6137</v>
      </c>
      <c r="C99">
        <v>3937</v>
      </c>
      <c r="D99">
        <v>4588</v>
      </c>
      <c r="E99">
        <v>5410</v>
      </c>
      <c r="F99">
        <f t="shared" si="5"/>
        <v>0.30574930251096055</v>
      </c>
    </row>
    <row r="100" spans="1:8" x14ac:dyDescent="0.25">
      <c r="A100">
        <v>8</v>
      </c>
      <c r="B100">
        <v>6007</v>
      </c>
      <c r="C100">
        <v>3556</v>
      </c>
      <c r="D100">
        <v>4741</v>
      </c>
      <c r="E100">
        <v>5768</v>
      </c>
      <c r="F100">
        <f t="shared" si="5"/>
        <v>0.2992726185731367</v>
      </c>
    </row>
    <row r="101" spans="1:8" x14ac:dyDescent="0.25">
      <c r="A101">
        <v>9</v>
      </c>
      <c r="B101">
        <v>6009</v>
      </c>
      <c r="C101">
        <v>3737</v>
      </c>
      <c r="D101">
        <v>4916</v>
      </c>
      <c r="E101">
        <v>5410</v>
      </c>
      <c r="F101">
        <f t="shared" si="5"/>
        <v>0.29937225986448784</v>
      </c>
    </row>
    <row r="102" spans="1:8" x14ac:dyDescent="0.25">
      <c r="A102">
        <v>10</v>
      </c>
      <c r="B102">
        <v>6004</v>
      </c>
      <c r="C102">
        <v>3885</v>
      </c>
      <c r="D102">
        <v>4602</v>
      </c>
      <c r="E102">
        <v>5581</v>
      </c>
      <c r="F102">
        <f t="shared" si="5"/>
        <v>0.29912315663611</v>
      </c>
    </row>
    <row r="103" spans="1:8" x14ac:dyDescent="0.25">
      <c r="A103">
        <v>11</v>
      </c>
      <c r="B103">
        <v>5892</v>
      </c>
      <c r="C103">
        <v>3870</v>
      </c>
      <c r="D103">
        <v>4802</v>
      </c>
      <c r="E103">
        <v>5508</v>
      </c>
      <c r="F103">
        <f t="shared" si="5"/>
        <v>0.29354324432044637</v>
      </c>
    </row>
    <row r="104" spans="1:8" x14ac:dyDescent="0.25">
      <c r="G104" t="s">
        <v>11</v>
      </c>
      <c r="H104">
        <f>STDEV(F93,F94,F95,F96,F97,F99,F100,F101,F102,F103)</f>
        <v>1.2342205126453787E-2</v>
      </c>
    </row>
    <row r="105" spans="1:8" x14ac:dyDescent="0.25">
      <c r="G105" t="s">
        <v>12</v>
      </c>
      <c r="H105">
        <f>AVERAGE(F93,F94,F95,F96,F97,F99,F100,F101,F102,F103)</f>
        <v>0.30650657632522915</v>
      </c>
    </row>
    <row r="109" spans="1:8" x14ac:dyDescent="0.25">
      <c r="A109" t="s">
        <v>39</v>
      </c>
    </row>
    <row r="110" spans="1:8" x14ac:dyDescent="0.25">
      <c r="A110" t="s">
        <v>4</v>
      </c>
      <c r="B110" t="s">
        <v>5</v>
      </c>
      <c r="C110" t="s">
        <v>6</v>
      </c>
      <c r="D110" t="s">
        <v>7</v>
      </c>
      <c r="E110" t="s">
        <v>8</v>
      </c>
      <c r="F110" t="s">
        <v>10</v>
      </c>
    </row>
    <row r="111" spans="1:8" x14ac:dyDescent="0.25">
      <c r="A111">
        <v>1</v>
      </c>
      <c r="B111">
        <v>11106</v>
      </c>
      <c r="C111">
        <v>10292</v>
      </c>
      <c r="D111">
        <v>11552</v>
      </c>
      <c r="E111">
        <v>16433</v>
      </c>
      <c r="F111">
        <f>E111/SUM(B111:E111)</f>
        <v>0.33276633659356458</v>
      </c>
    </row>
    <row r="112" spans="1:8" x14ac:dyDescent="0.25">
      <c r="A112">
        <v>2</v>
      </c>
      <c r="B112">
        <v>11404</v>
      </c>
      <c r="C112">
        <v>11329</v>
      </c>
      <c r="D112">
        <v>11271</v>
      </c>
      <c r="E112">
        <v>15379</v>
      </c>
      <c r="F112">
        <f t="shared" ref="F112:F121" si="6">E112/SUM(B112:E112)</f>
        <v>0.31142295931798392</v>
      </c>
    </row>
    <row r="113" spans="1:8" x14ac:dyDescent="0.25">
      <c r="A113">
        <v>3</v>
      </c>
      <c r="B113">
        <v>13534</v>
      </c>
      <c r="C113">
        <v>8745</v>
      </c>
      <c r="D113">
        <v>12440</v>
      </c>
      <c r="E113">
        <v>14664</v>
      </c>
      <c r="F113">
        <f t="shared" si="6"/>
        <v>0.29694429257031774</v>
      </c>
    </row>
    <row r="114" spans="1:8" x14ac:dyDescent="0.25">
      <c r="A114">
        <v>4</v>
      </c>
      <c r="B114">
        <v>10712</v>
      </c>
      <c r="C114">
        <v>10845</v>
      </c>
      <c r="D114">
        <v>12112</v>
      </c>
      <c r="E114">
        <v>15714</v>
      </c>
      <c r="F114">
        <f t="shared" si="6"/>
        <v>0.31820667031164573</v>
      </c>
    </row>
    <row r="115" spans="1:8" x14ac:dyDescent="0.25">
      <c r="A115">
        <v>5</v>
      </c>
      <c r="B115">
        <v>13427</v>
      </c>
      <c r="C115">
        <v>9862</v>
      </c>
      <c r="D115">
        <v>9781</v>
      </c>
      <c r="E115">
        <v>16313</v>
      </c>
      <c r="F115">
        <f t="shared" si="6"/>
        <v>0.33033635056598426</v>
      </c>
    </row>
    <row r="116" spans="1:8" x14ac:dyDescent="0.25">
      <c r="A116">
        <v>6</v>
      </c>
      <c r="B116">
        <v>5218</v>
      </c>
      <c r="C116">
        <v>5463</v>
      </c>
      <c r="D116">
        <v>6742</v>
      </c>
      <c r="E116">
        <v>31960</v>
      </c>
      <c r="F116">
        <f t="shared" si="6"/>
        <v>0.64718627867889755</v>
      </c>
      <c r="G116" t="s">
        <v>13</v>
      </c>
      <c r="H116">
        <f>(F116-H123)/H122</f>
        <v>13.686232300212934</v>
      </c>
    </row>
    <row r="117" spans="1:8" x14ac:dyDescent="0.25">
      <c r="A117">
        <v>7</v>
      </c>
      <c r="B117">
        <v>13155</v>
      </c>
      <c r="C117">
        <v>10298</v>
      </c>
      <c r="D117">
        <v>12410</v>
      </c>
      <c r="E117">
        <v>13520</v>
      </c>
      <c r="F117">
        <f t="shared" si="6"/>
        <v>0.27377842577405181</v>
      </c>
    </row>
    <row r="118" spans="1:8" x14ac:dyDescent="0.25">
      <c r="A118">
        <v>8</v>
      </c>
      <c r="B118">
        <v>11895</v>
      </c>
      <c r="C118">
        <v>11555</v>
      </c>
      <c r="D118">
        <v>8892</v>
      </c>
      <c r="E118">
        <v>17041</v>
      </c>
      <c r="F118">
        <f t="shared" si="6"/>
        <v>0.34507826579997164</v>
      </c>
    </row>
    <row r="119" spans="1:8" x14ac:dyDescent="0.25">
      <c r="A119">
        <v>9</v>
      </c>
      <c r="B119">
        <v>10885</v>
      </c>
      <c r="C119">
        <v>8778</v>
      </c>
      <c r="D119">
        <v>13066</v>
      </c>
      <c r="E119">
        <v>16654</v>
      </c>
      <c r="F119">
        <f t="shared" si="6"/>
        <v>0.33724156086102502</v>
      </c>
    </row>
    <row r="120" spans="1:8" x14ac:dyDescent="0.25">
      <c r="A120">
        <v>10</v>
      </c>
      <c r="B120">
        <v>11078</v>
      </c>
      <c r="C120">
        <v>9501</v>
      </c>
      <c r="D120">
        <v>11958</v>
      </c>
      <c r="E120">
        <v>16846</v>
      </c>
      <c r="F120">
        <f t="shared" si="6"/>
        <v>0.3411295385051536</v>
      </c>
    </row>
    <row r="121" spans="1:8" x14ac:dyDescent="0.25">
      <c r="A121">
        <v>11</v>
      </c>
      <c r="B121">
        <v>10813</v>
      </c>
      <c r="C121">
        <v>9327</v>
      </c>
      <c r="D121">
        <v>12072</v>
      </c>
      <c r="E121">
        <v>17171</v>
      </c>
      <c r="F121">
        <f t="shared" si="6"/>
        <v>0.34771075066318369</v>
      </c>
    </row>
    <row r="122" spans="1:8" x14ac:dyDescent="0.25">
      <c r="G122" t="s">
        <v>11</v>
      </c>
      <c r="H122">
        <f>STDEV(F111,F112,F113,F114,F115,F117,F118,F119,F120,F121)</f>
        <v>2.3653314987030636E-2</v>
      </c>
    </row>
    <row r="123" spans="1:8" x14ac:dyDescent="0.25">
      <c r="G123" t="s">
        <v>12</v>
      </c>
      <c r="H123">
        <f>AVERAGE(F111,F112,F113,F114,F115,F117,F118,F119,F120,F121)</f>
        <v>0.32346151509628818</v>
      </c>
    </row>
    <row r="127" spans="1:8" x14ac:dyDescent="0.25">
      <c r="A127" t="s">
        <v>40</v>
      </c>
    </row>
    <row r="128" spans="1:8" x14ac:dyDescent="0.25">
      <c r="A128" t="s">
        <v>4</v>
      </c>
      <c r="B128" t="s">
        <v>5</v>
      </c>
      <c r="C128" t="s">
        <v>6</v>
      </c>
      <c r="D128" t="s">
        <v>7</v>
      </c>
      <c r="E128" t="s">
        <v>8</v>
      </c>
      <c r="F128" t="s">
        <v>14</v>
      </c>
    </row>
    <row r="129" spans="1:8" x14ac:dyDescent="0.25">
      <c r="A129">
        <v>1</v>
      </c>
      <c r="B129">
        <v>14422</v>
      </c>
      <c r="C129">
        <v>9084</v>
      </c>
      <c r="D129">
        <v>10055</v>
      </c>
      <c r="E129">
        <v>11377</v>
      </c>
      <c r="F129">
        <f>B129/SUM(B129:E129)</f>
        <v>0.32093106057234411</v>
      </c>
    </row>
    <row r="130" spans="1:8" x14ac:dyDescent="0.25">
      <c r="A130">
        <v>2</v>
      </c>
      <c r="B130">
        <v>13994</v>
      </c>
      <c r="C130">
        <v>8672</v>
      </c>
      <c r="D130">
        <v>9524</v>
      </c>
      <c r="E130">
        <v>12748</v>
      </c>
      <c r="F130">
        <f t="shared" ref="F130:F139" si="7">B130/SUM(B130:E130)</f>
        <v>0.31140682718412033</v>
      </c>
    </row>
    <row r="131" spans="1:8" x14ac:dyDescent="0.25">
      <c r="A131">
        <v>3</v>
      </c>
      <c r="B131">
        <v>14511</v>
      </c>
      <c r="C131">
        <v>8489</v>
      </c>
      <c r="D131">
        <v>10184</v>
      </c>
      <c r="E131">
        <v>11754</v>
      </c>
      <c r="F131">
        <f t="shared" si="7"/>
        <v>0.32291156704793272</v>
      </c>
    </row>
    <row r="132" spans="1:8" x14ac:dyDescent="0.25">
      <c r="A132">
        <v>4</v>
      </c>
      <c r="B132">
        <v>13160</v>
      </c>
      <c r="C132">
        <v>8473</v>
      </c>
      <c r="D132">
        <v>11060</v>
      </c>
      <c r="E132">
        <v>12245</v>
      </c>
      <c r="F132">
        <f t="shared" si="7"/>
        <v>0.29284792380613289</v>
      </c>
    </row>
    <row r="133" spans="1:8" x14ac:dyDescent="0.25">
      <c r="A133">
        <v>5</v>
      </c>
      <c r="B133">
        <v>12954</v>
      </c>
      <c r="C133">
        <v>9122</v>
      </c>
      <c r="D133">
        <v>10400</v>
      </c>
      <c r="E133">
        <v>12462</v>
      </c>
      <c r="F133">
        <f t="shared" si="7"/>
        <v>0.28826383016600649</v>
      </c>
    </row>
    <row r="134" spans="1:8" x14ac:dyDescent="0.25">
      <c r="A134">
        <v>6</v>
      </c>
      <c r="B134">
        <v>16826</v>
      </c>
      <c r="C134">
        <v>8397</v>
      </c>
      <c r="D134">
        <v>9544</v>
      </c>
      <c r="E134">
        <v>10171</v>
      </c>
      <c r="F134">
        <f t="shared" si="7"/>
        <v>0.37442698829498422</v>
      </c>
      <c r="G134" t="s">
        <v>13</v>
      </c>
      <c r="H134">
        <f>(F134-H141)/H140</f>
        <v>5.7799048022149355</v>
      </c>
    </row>
    <row r="135" spans="1:8" x14ac:dyDescent="0.25">
      <c r="A135">
        <v>7</v>
      </c>
      <c r="B135">
        <v>13503</v>
      </c>
      <c r="C135">
        <v>9793</v>
      </c>
      <c r="D135">
        <v>10261</v>
      </c>
      <c r="E135">
        <v>11381</v>
      </c>
      <c r="F135">
        <f t="shared" si="7"/>
        <v>0.30048066224576081</v>
      </c>
    </row>
    <row r="136" spans="1:8" x14ac:dyDescent="0.25">
      <c r="A136">
        <v>8</v>
      </c>
      <c r="B136">
        <v>13130</v>
      </c>
      <c r="C136">
        <v>9458</v>
      </c>
      <c r="D136">
        <v>10998</v>
      </c>
      <c r="E136">
        <v>11352</v>
      </c>
      <c r="F136">
        <f t="shared" si="7"/>
        <v>0.29218033735368731</v>
      </c>
    </row>
    <row r="137" spans="1:8" x14ac:dyDescent="0.25">
      <c r="A137">
        <v>9</v>
      </c>
      <c r="B137">
        <v>13166</v>
      </c>
      <c r="C137">
        <v>9959</v>
      </c>
      <c r="D137">
        <v>10892</v>
      </c>
      <c r="E137">
        <v>10921</v>
      </c>
      <c r="F137">
        <f t="shared" si="7"/>
        <v>0.292981441096622</v>
      </c>
    </row>
    <row r="138" spans="1:8" x14ac:dyDescent="0.25">
      <c r="A138">
        <v>10</v>
      </c>
      <c r="B138">
        <v>13705</v>
      </c>
      <c r="C138">
        <v>9810</v>
      </c>
      <c r="D138">
        <v>10620</v>
      </c>
      <c r="E138">
        <v>10803</v>
      </c>
      <c r="F138">
        <f t="shared" si="7"/>
        <v>0.30497574435889446</v>
      </c>
    </row>
    <row r="139" spans="1:8" x14ac:dyDescent="0.25">
      <c r="A139">
        <v>11</v>
      </c>
      <c r="B139">
        <v>13212</v>
      </c>
      <c r="C139">
        <v>9562</v>
      </c>
      <c r="D139">
        <v>10874</v>
      </c>
      <c r="E139">
        <v>11290</v>
      </c>
      <c r="F139">
        <f t="shared" si="7"/>
        <v>0.2940050736570386</v>
      </c>
    </row>
    <row r="140" spans="1:8" x14ac:dyDescent="0.25">
      <c r="G140" t="s">
        <v>11</v>
      </c>
      <c r="H140">
        <f>STDEV(F129,F130,F131,F132,F133,F135,F136,F137,F138,F139)</f>
        <v>1.2513794607553566E-2</v>
      </c>
    </row>
    <row r="141" spans="1:8" x14ac:dyDescent="0.25">
      <c r="G141" t="s">
        <v>12</v>
      </c>
      <c r="H141">
        <f>AVERAGE(F129,F130,F131,F132,F133,F135,F136,F137,F138,F139)</f>
        <v>0.302098446748854</v>
      </c>
    </row>
    <row r="145" spans="1:8" x14ac:dyDescent="0.25">
      <c r="A145" t="s">
        <v>43</v>
      </c>
    </row>
    <row r="146" spans="1:8" x14ac:dyDescent="0.25">
      <c r="A146" t="s">
        <v>4</v>
      </c>
      <c r="B146" t="s">
        <v>5</v>
      </c>
      <c r="C146" t="s">
        <v>6</v>
      </c>
      <c r="D146" t="s">
        <v>7</v>
      </c>
      <c r="E146" t="s">
        <v>8</v>
      </c>
      <c r="F146" t="s">
        <v>10</v>
      </c>
    </row>
    <row r="147" spans="1:8" x14ac:dyDescent="0.25">
      <c r="A147">
        <v>1</v>
      </c>
      <c r="B147">
        <v>1891</v>
      </c>
      <c r="C147">
        <v>1436</v>
      </c>
      <c r="D147">
        <v>1727</v>
      </c>
      <c r="E147">
        <v>2643</v>
      </c>
      <c r="F147">
        <f>E147/SUM(B147:E147)</f>
        <v>0.34338053787189815</v>
      </c>
    </row>
    <row r="148" spans="1:8" x14ac:dyDescent="0.25">
      <c r="A148">
        <v>2</v>
      </c>
      <c r="B148">
        <v>2138</v>
      </c>
      <c r="C148">
        <v>1406</v>
      </c>
      <c r="D148">
        <v>1731</v>
      </c>
      <c r="E148">
        <v>2422</v>
      </c>
      <c r="F148">
        <f t="shared" ref="F148:F157" si="8">E148/SUM(B148:E148)</f>
        <v>0.31466805248798235</v>
      </c>
    </row>
    <row r="149" spans="1:8" x14ac:dyDescent="0.25">
      <c r="A149">
        <v>3</v>
      </c>
      <c r="B149">
        <v>2456</v>
      </c>
      <c r="C149">
        <v>1363</v>
      </c>
      <c r="D149">
        <v>1580</v>
      </c>
      <c r="E149">
        <v>2298</v>
      </c>
      <c r="F149">
        <f t="shared" si="8"/>
        <v>0.29855787969338704</v>
      </c>
    </row>
    <row r="150" spans="1:8" x14ac:dyDescent="0.25">
      <c r="A150">
        <v>4</v>
      </c>
      <c r="B150">
        <v>1584</v>
      </c>
      <c r="C150">
        <v>1818</v>
      </c>
      <c r="D150">
        <v>1748</v>
      </c>
      <c r="E150">
        <v>2547</v>
      </c>
      <c r="F150">
        <f t="shared" si="8"/>
        <v>0.33090814603092111</v>
      </c>
    </row>
    <row r="151" spans="1:8" x14ac:dyDescent="0.25">
      <c r="A151">
        <v>5</v>
      </c>
      <c r="B151">
        <v>2141</v>
      </c>
      <c r="C151">
        <v>1482</v>
      </c>
      <c r="D151">
        <v>1512</v>
      </c>
      <c r="E151">
        <v>2562</v>
      </c>
      <c r="F151">
        <f t="shared" si="8"/>
        <v>0.33285695725607378</v>
      </c>
    </row>
    <row r="152" spans="1:8" x14ac:dyDescent="0.25">
      <c r="A152">
        <v>6</v>
      </c>
      <c r="B152">
        <v>1170</v>
      </c>
      <c r="C152">
        <v>1256</v>
      </c>
      <c r="D152">
        <v>1483</v>
      </c>
      <c r="E152">
        <v>3788</v>
      </c>
      <c r="F152">
        <f t="shared" si="8"/>
        <v>0.49213979472521763</v>
      </c>
      <c r="G152" t="s">
        <v>13</v>
      </c>
      <c r="H152">
        <f>(F152-H159)/H158</f>
        <v>8.5539305844394367</v>
      </c>
    </row>
    <row r="153" spans="1:8" x14ac:dyDescent="0.25">
      <c r="A153">
        <v>7</v>
      </c>
      <c r="B153">
        <v>1997</v>
      </c>
      <c r="C153">
        <v>1418</v>
      </c>
      <c r="D153">
        <v>1842</v>
      </c>
      <c r="E153">
        <v>2440</v>
      </c>
      <c r="F153">
        <f t="shared" si="8"/>
        <v>0.31700662595816553</v>
      </c>
    </row>
    <row r="154" spans="1:8" x14ac:dyDescent="0.25">
      <c r="A154">
        <v>8</v>
      </c>
      <c r="B154">
        <v>1785</v>
      </c>
      <c r="C154">
        <v>1701</v>
      </c>
      <c r="D154">
        <v>1592</v>
      </c>
      <c r="E154">
        <v>2619</v>
      </c>
      <c r="F154">
        <f t="shared" si="8"/>
        <v>0.34026243991165389</v>
      </c>
    </row>
    <row r="155" spans="1:8" x14ac:dyDescent="0.25">
      <c r="A155">
        <v>9</v>
      </c>
      <c r="B155">
        <v>1694</v>
      </c>
      <c r="C155">
        <v>1592</v>
      </c>
      <c r="D155">
        <v>1833</v>
      </c>
      <c r="E155">
        <v>2578</v>
      </c>
      <c r="F155">
        <f t="shared" si="8"/>
        <v>0.33493568922956996</v>
      </c>
    </row>
    <row r="156" spans="1:8" x14ac:dyDescent="0.25">
      <c r="A156">
        <v>10</v>
      </c>
      <c r="B156">
        <v>1541</v>
      </c>
      <c r="C156">
        <v>1676</v>
      </c>
      <c r="D156">
        <v>1795</v>
      </c>
      <c r="E156">
        <v>2685</v>
      </c>
      <c r="F156">
        <f t="shared" si="8"/>
        <v>0.34883720930232559</v>
      </c>
    </row>
    <row r="157" spans="1:8" x14ac:dyDescent="0.25">
      <c r="A157">
        <v>11</v>
      </c>
      <c r="B157">
        <v>1619</v>
      </c>
      <c r="C157">
        <v>1527</v>
      </c>
      <c r="D157">
        <v>1752</v>
      </c>
      <c r="E157">
        <v>2799</v>
      </c>
      <c r="F157">
        <f t="shared" si="8"/>
        <v>0.36364817461348575</v>
      </c>
    </row>
    <row r="158" spans="1:8" x14ac:dyDescent="0.25">
      <c r="G158" t="s">
        <v>11</v>
      </c>
      <c r="H158">
        <f>STDEV(F147,F148,F149,F150,F151,F153,F154,F155,F156,F157)</f>
        <v>1.8662019981792094E-2</v>
      </c>
    </row>
    <row r="159" spans="1:8" x14ac:dyDescent="0.25">
      <c r="G159" t="s">
        <v>12</v>
      </c>
      <c r="H159">
        <f>AVERAGE(F147,F148,F149,F150,F151,F153,F154,F155,F156,F157)</f>
        <v>0.33250617123554632</v>
      </c>
    </row>
    <row r="163" spans="1:8" x14ac:dyDescent="0.25">
      <c r="A163" t="s">
        <v>44</v>
      </c>
    </row>
    <row r="164" spans="1:8" x14ac:dyDescent="0.25">
      <c r="A164" t="s">
        <v>4</v>
      </c>
      <c r="B164" t="s">
        <v>5</v>
      </c>
      <c r="C164" t="s">
        <v>6</v>
      </c>
      <c r="D164" t="s">
        <v>7</v>
      </c>
      <c r="E164" t="s">
        <v>8</v>
      </c>
      <c r="F164" t="s">
        <v>14</v>
      </c>
    </row>
    <row r="165" spans="1:8" x14ac:dyDescent="0.25">
      <c r="A165">
        <v>1</v>
      </c>
      <c r="B165">
        <v>6064</v>
      </c>
      <c r="C165">
        <v>3358</v>
      </c>
      <c r="D165">
        <v>4526</v>
      </c>
      <c r="E165">
        <v>5257</v>
      </c>
      <c r="F165">
        <f>B165/SUM(B165:E165)</f>
        <v>0.31575110648268678</v>
      </c>
    </row>
    <row r="166" spans="1:8" x14ac:dyDescent="0.25">
      <c r="A166">
        <v>2</v>
      </c>
      <c r="B166">
        <v>5827</v>
      </c>
      <c r="C166">
        <v>3324</v>
      </c>
      <c r="D166">
        <v>4355</v>
      </c>
      <c r="E166">
        <v>5699</v>
      </c>
      <c r="F166">
        <f t="shared" ref="F166:F175" si="9">B166/SUM(B166:E166)</f>
        <v>0.30341057016401979</v>
      </c>
    </row>
    <row r="167" spans="1:8" x14ac:dyDescent="0.25">
      <c r="A167">
        <v>3</v>
      </c>
      <c r="B167">
        <v>6111</v>
      </c>
      <c r="C167">
        <v>3275</v>
      </c>
      <c r="D167">
        <v>4588</v>
      </c>
      <c r="E167">
        <v>5231</v>
      </c>
      <c r="F167">
        <f t="shared" si="9"/>
        <v>0.31819838583702159</v>
      </c>
    </row>
    <row r="168" spans="1:8" x14ac:dyDescent="0.25">
      <c r="A168">
        <v>4</v>
      </c>
      <c r="B168">
        <v>5549</v>
      </c>
      <c r="C168">
        <v>3856</v>
      </c>
      <c r="D168">
        <v>4825</v>
      </c>
      <c r="E168">
        <v>4975</v>
      </c>
      <c r="F168">
        <f t="shared" si="9"/>
        <v>0.2889351731319969</v>
      </c>
    </row>
    <row r="169" spans="1:8" x14ac:dyDescent="0.25">
      <c r="A169">
        <v>5</v>
      </c>
      <c r="B169">
        <v>5642</v>
      </c>
      <c r="C169">
        <v>3682</v>
      </c>
      <c r="D169">
        <v>4532</v>
      </c>
      <c r="E169">
        <v>5349</v>
      </c>
      <c r="F169">
        <f t="shared" si="9"/>
        <v>0.29377766206716999</v>
      </c>
    </row>
    <row r="170" spans="1:8" x14ac:dyDescent="0.25">
      <c r="A170">
        <v>6</v>
      </c>
      <c r="B170">
        <v>5957</v>
      </c>
      <c r="C170">
        <v>3682</v>
      </c>
      <c r="D170">
        <v>4614</v>
      </c>
      <c r="E170">
        <v>4952</v>
      </c>
      <c r="F170">
        <f t="shared" si="9"/>
        <v>0.31017964071856285</v>
      </c>
      <c r="G170" t="s">
        <v>13</v>
      </c>
      <c r="H170">
        <f>(F170-H177)/H176</f>
        <v>1.0621723957533571</v>
      </c>
    </row>
    <row r="171" spans="1:8" x14ac:dyDescent="0.25">
      <c r="A171">
        <v>7</v>
      </c>
      <c r="B171">
        <v>5670</v>
      </c>
      <c r="C171">
        <v>3805</v>
      </c>
      <c r="D171">
        <v>4808</v>
      </c>
      <c r="E171">
        <v>4922</v>
      </c>
      <c r="F171">
        <f t="shared" si="9"/>
        <v>0.29523561572507162</v>
      </c>
    </row>
    <row r="172" spans="1:8" x14ac:dyDescent="0.25">
      <c r="A172">
        <v>8</v>
      </c>
      <c r="B172">
        <v>5764</v>
      </c>
      <c r="C172">
        <v>3567</v>
      </c>
      <c r="D172">
        <v>4732</v>
      </c>
      <c r="E172">
        <v>5142</v>
      </c>
      <c r="F172">
        <f t="shared" si="9"/>
        <v>0.30013017443374124</v>
      </c>
    </row>
    <row r="173" spans="1:8" x14ac:dyDescent="0.25">
      <c r="A173">
        <v>9</v>
      </c>
      <c r="B173">
        <v>5653</v>
      </c>
      <c r="C173">
        <v>3655</v>
      </c>
      <c r="D173">
        <v>4964</v>
      </c>
      <c r="E173">
        <v>4933</v>
      </c>
      <c r="F173">
        <f t="shared" si="9"/>
        <v>0.29435042957563134</v>
      </c>
    </row>
    <row r="174" spans="1:8" x14ac:dyDescent="0.25">
      <c r="A174">
        <v>10</v>
      </c>
      <c r="B174">
        <v>5554</v>
      </c>
      <c r="C174">
        <v>3950</v>
      </c>
      <c r="D174">
        <v>4702</v>
      </c>
      <c r="E174">
        <v>4999</v>
      </c>
      <c r="F174">
        <f t="shared" si="9"/>
        <v>0.28919552199947929</v>
      </c>
    </row>
    <row r="175" spans="1:8" x14ac:dyDescent="0.25">
      <c r="A175">
        <v>11</v>
      </c>
      <c r="B175">
        <v>5525</v>
      </c>
      <c r="C175">
        <v>3798</v>
      </c>
      <c r="D175">
        <v>4847</v>
      </c>
      <c r="E175">
        <v>5035</v>
      </c>
      <c r="F175">
        <f t="shared" si="9"/>
        <v>0.28768549856808123</v>
      </c>
    </row>
    <row r="176" spans="1:8" x14ac:dyDescent="0.25">
      <c r="G176" t="s">
        <v>11</v>
      </c>
      <c r="H176">
        <f>STDEV(F165,F166,F167,F168,F169,F171,F172,F173,F174,F175)</f>
        <v>1.0838755522268515E-2</v>
      </c>
    </row>
    <row r="177" spans="7:8" x14ac:dyDescent="0.25">
      <c r="G177" t="s">
        <v>12</v>
      </c>
      <c r="H177">
        <f>AVERAGE(F165,F166,F167,F168,F169,F171,F172,F173,F174,F175)</f>
        <v>0.29866701379848998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84427-CF80-4D19-9FF0-827DC436F9FD}">
  <dimension ref="A1:K27"/>
  <sheetViews>
    <sheetView tabSelected="1" workbookViewId="0">
      <selection activeCell="K27" sqref="K27"/>
    </sheetView>
  </sheetViews>
  <sheetFormatPr defaultRowHeight="15.75" x14ac:dyDescent="0.25"/>
  <cols>
    <col min="1" max="1" width="23.5" customWidth="1"/>
    <col min="2" max="2" width="4.625" customWidth="1"/>
    <col min="3" max="3" width="13.25" customWidth="1"/>
    <col min="4" max="4" width="13.375" customWidth="1"/>
    <col min="5" max="5" width="13.5" customWidth="1"/>
    <col min="6" max="6" width="10.875" customWidth="1"/>
    <col min="7" max="7" width="11" customWidth="1"/>
    <col min="8" max="10" width="11.375" customWidth="1"/>
    <col min="11" max="11" width="10.875" customWidth="1"/>
    <col min="12" max="12" width="10.75" customWidth="1"/>
    <col min="13" max="13" width="10.5" customWidth="1"/>
  </cols>
  <sheetData>
    <row r="1" spans="1:11" x14ac:dyDescent="0.25">
      <c r="C1" t="s">
        <v>49</v>
      </c>
    </row>
    <row r="3" spans="1:11" x14ac:dyDescent="0.25">
      <c r="A3" t="s">
        <v>3</v>
      </c>
      <c r="C3">
        <v>0.79567600000000005</v>
      </c>
      <c r="D3">
        <v>0.96136600000000005</v>
      </c>
      <c r="E3">
        <v>1.27939</v>
      </c>
      <c r="F3">
        <v>1.02301</v>
      </c>
      <c r="G3">
        <v>1.5913600000000001</v>
      </c>
      <c r="H3">
        <v>0.59293600000000002</v>
      </c>
      <c r="I3">
        <v>1.1562300000000001</v>
      </c>
      <c r="J3">
        <v>1.26389</v>
      </c>
      <c r="K3">
        <v>2.0833900000000001</v>
      </c>
    </row>
    <row r="4" spans="1:11" x14ac:dyDescent="0.25">
      <c r="A4" t="s">
        <v>2</v>
      </c>
      <c r="C4">
        <v>0.82030499999999995</v>
      </c>
      <c r="D4">
        <v>1.04067</v>
      </c>
      <c r="E4">
        <v>1.2983800000000001</v>
      </c>
      <c r="F4">
        <v>1.02538</v>
      </c>
      <c r="G4">
        <v>1.02538</v>
      </c>
      <c r="H4">
        <v>1.20347</v>
      </c>
      <c r="I4">
        <v>1.3639399999999999</v>
      </c>
      <c r="J4">
        <v>1.7735399999999999</v>
      </c>
      <c r="K4">
        <v>1.2529300000000001</v>
      </c>
    </row>
    <row r="5" spans="1:11" x14ac:dyDescent="0.25">
      <c r="A5" t="s">
        <v>1</v>
      </c>
      <c r="C5">
        <v>0.47420400000000001</v>
      </c>
      <c r="D5">
        <v>0.68515099999999995</v>
      </c>
      <c r="E5">
        <v>0.66717700000000002</v>
      </c>
      <c r="F5">
        <v>0.59275599999999995</v>
      </c>
      <c r="G5">
        <v>0.59275800000000001</v>
      </c>
      <c r="H5">
        <v>0.46380500000000002</v>
      </c>
      <c r="I5">
        <v>0.51018600000000003</v>
      </c>
      <c r="J5">
        <v>0.58585799999999999</v>
      </c>
      <c r="K5">
        <v>1.26752</v>
      </c>
    </row>
    <row r="6" spans="1:11" x14ac:dyDescent="0.25">
      <c r="A6" t="s">
        <v>0</v>
      </c>
      <c r="C6">
        <v>0.52793299999999999</v>
      </c>
      <c r="D6">
        <v>0.89301200000000003</v>
      </c>
      <c r="E6">
        <v>1.0610999999999999</v>
      </c>
      <c r="F6">
        <v>0.64106200000000002</v>
      </c>
      <c r="G6">
        <v>2.56426</v>
      </c>
      <c r="H6">
        <v>0.688473</v>
      </c>
      <c r="I6">
        <v>0.82617099999999999</v>
      </c>
      <c r="J6">
        <v>1.02495</v>
      </c>
      <c r="K6">
        <v>1.6127199999999999</v>
      </c>
    </row>
    <row r="8" spans="1:11" x14ac:dyDescent="0.25">
      <c r="A8" t="s">
        <v>25</v>
      </c>
      <c r="C8">
        <v>1.0990200000000001</v>
      </c>
      <c r="D8">
        <v>1.41072</v>
      </c>
      <c r="E8">
        <v>1.77657</v>
      </c>
      <c r="F8">
        <v>1.1422099999999999</v>
      </c>
      <c r="G8">
        <v>1.52295</v>
      </c>
      <c r="H8">
        <v>1.00763</v>
      </c>
      <c r="I8">
        <v>0.73350800000000005</v>
      </c>
      <c r="J8">
        <v>0.34587099999999998</v>
      </c>
      <c r="K8">
        <v>0.81121799999999999</v>
      </c>
    </row>
    <row r="11" spans="1:11" x14ac:dyDescent="0.25">
      <c r="C11" t="s">
        <v>50</v>
      </c>
    </row>
    <row r="13" spans="1:11" x14ac:dyDescent="0.25">
      <c r="A13" t="s">
        <v>3</v>
      </c>
      <c r="C13">
        <v>0.92655799999999999</v>
      </c>
      <c r="D13">
        <v>0.45867799999999997</v>
      </c>
      <c r="E13">
        <v>0.55506699999999998</v>
      </c>
      <c r="F13">
        <v>1.05009</v>
      </c>
      <c r="G13">
        <v>0.40171299999999999</v>
      </c>
      <c r="H13">
        <v>0.61548099999999994</v>
      </c>
      <c r="I13">
        <v>0.56220199999999998</v>
      </c>
      <c r="J13">
        <v>0.57478499999999999</v>
      </c>
      <c r="K13">
        <v>0.36603599999999997</v>
      </c>
    </row>
    <row r="14" spans="1:11" x14ac:dyDescent="0.25">
      <c r="A14" t="s">
        <v>2</v>
      </c>
      <c r="C14">
        <v>0.90406600000000004</v>
      </c>
      <c r="D14">
        <v>0.82753399999999999</v>
      </c>
      <c r="E14">
        <v>0.445081</v>
      </c>
      <c r="F14">
        <v>0.947268</v>
      </c>
      <c r="G14">
        <v>0.57980399999999999</v>
      </c>
      <c r="H14">
        <v>0.81821100000000002</v>
      </c>
      <c r="I14">
        <v>0.77175099999999996</v>
      </c>
      <c r="J14">
        <v>0.77775499999999997</v>
      </c>
      <c r="K14">
        <v>0.49529200000000001</v>
      </c>
    </row>
    <row r="15" spans="1:11" x14ac:dyDescent="0.25">
      <c r="A15" t="s">
        <v>1</v>
      </c>
      <c r="C15">
        <v>0.49304300000000001</v>
      </c>
      <c r="D15">
        <v>0.37767000000000001</v>
      </c>
      <c r="E15">
        <v>0.41810199999999997</v>
      </c>
      <c r="F15">
        <v>0.57802299999999995</v>
      </c>
      <c r="G15">
        <v>0.37707299999999999</v>
      </c>
      <c r="H15">
        <v>0.52367200000000003</v>
      </c>
      <c r="I15">
        <v>0.42064499999999999</v>
      </c>
      <c r="J15">
        <v>0.41963400000000001</v>
      </c>
      <c r="K15">
        <v>0.69989400000000002</v>
      </c>
    </row>
    <row r="16" spans="1:11" x14ac:dyDescent="0.25">
      <c r="A16" t="s">
        <v>0</v>
      </c>
      <c r="C16">
        <v>0.71514699999999998</v>
      </c>
      <c r="D16">
        <v>0.528582</v>
      </c>
      <c r="E16">
        <v>0.40920800000000002</v>
      </c>
      <c r="F16">
        <v>0.92898199999999997</v>
      </c>
      <c r="G16">
        <v>0.51530500000000001</v>
      </c>
      <c r="H16">
        <v>0.51583900000000005</v>
      </c>
      <c r="I16">
        <v>0.551423</v>
      </c>
      <c r="J16">
        <v>0.45764500000000002</v>
      </c>
      <c r="K16">
        <v>0.44525300000000001</v>
      </c>
    </row>
    <row r="18" spans="1:11" x14ac:dyDescent="0.25">
      <c r="A18" t="s">
        <v>25</v>
      </c>
      <c r="C18">
        <v>1.6412</v>
      </c>
      <c r="D18">
        <v>1.34033</v>
      </c>
      <c r="E18">
        <v>0.62668299999999999</v>
      </c>
      <c r="F18">
        <v>0.61577700000000002</v>
      </c>
      <c r="G18">
        <v>0.71574300000000002</v>
      </c>
      <c r="H18">
        <v>0.82289800000000002</v>
      </c>
      <c r="I18">
        <v>0.96013599999999999</v>
      </c>
      <c r="J18">
        <v>0.99822699999999998</v>
      </c>
      <c r="K18">
        <v>2.3293300000000001</v>
      </c>
    </row>
    <row r="20" spans="1:11" x14ac:dyDescent="0.25">
      <c r="C20" t="s">
        <v>51</v>
      </c>
    </row>
    <row r="22" spans="1:11" x14ac:dyDescent="0.25">
      <c r="A22" t="s">
        <v>3</v>
      </c>
      <c r="C22">
        <v>9.5954700000000004E-2</v>
      </c>
      <c r="D22">
        <v>0.14285600000000001</v>
      </c>
      <c r="E22">
        <v>0.157273</v>
      </c>
      <c r="F22">
        <v>0.164913</v>
      </c>
      <c r="G22">
        <v>0.215361</v>
      </c>
      <c r="H22">
        <v>0.17974000000000001</v>
      </c>
      <c r="I22">
        <v>0.17257800000000001</v>
      </c>
      <c r="J22">
        <v>0.20211000000000001</v>
      </c>
      <c r="K22">
        <v>9.3208299999999994E-2</v>
      </c>
    </row>
    <row r="23" spans="1:11" x14ac:dyDescent="0.25">
      <c r="A23" t="s">
        <v>2</v>
      </c>
      <c r="C23">
        <v>0.18754499999999999</v>
      </c>
      <c r="D23">
        <v>0.185247</v>
      </c>
      <c r="E23">
        <v>0.20189499999999999</v>
      </c>
      <c r="F23">
        <v>0.16905200000000001</v>
      </c>
      <c r="G23">
        <v>0.248669</v>
      </c>
      <c r="H23">
        <v>0.217609</v>
      </c>
      <c r="I23">
        <v>0.20757300000000001</v>
      </c>
      <c r="J23">
        <v>0.13674</v>
      </c>
      <c r="K23">
        <v>0.193387</v>
      </c>
    </row>
    <row r="24" spans="1:11" x14ac:dyDescent="0.25">
      <c r="A24" t="s">
        <v>1</v>
      </c>
      <c r="C24">
        <v>0.116756</v>
      </c>
      <c r="D24">
        <v>0.18624099999999999</v>
      </c>
      <c r="E24">
        <v>0.107249</v>
      </c>
      <c r="F24">
        <v>0.128999</v>
      </c>
      <c r="G24">
        <v>0.130275</v>
      </c>
      <c r="H24">
        <v>0.15292900000000001</v>
      </c>
      <c r="I24">
        <v>0.117267</v>
      </c>
      <c r="J24">
        <v>0.122963</v>
      </c>
      <c r="K24">
        <v>0.121516</v>
      </c>
    </row>
    <row r="25" spans="1:11" x14ac:dyDescent="0.25">
      <c r="A25" t="s">
        <v>0</v>
      </c>
      <c r="C25">
        <v>0.13794300000000001</v>
      </c>
      <c r="D25">
        <v>0.142178</v>
      </c>
      <c r="E25">
        <v>0.112377</v>
      </c>
      <c r="F25">
        <v>0.17407900000000001</v>
      </c>
      <c r="G25">
        <v>0.13146099999999999</v>
      </c>
      <c r="H25">
        <v>0.15378</v>
      </c>
      <c r="I25">
        <v>0.149205</v>
      </c>
      <c r="J25">
        <v>0.15645100000000001</v>
      </c>
      <c r="K25">
        <v>0.12987199999999999</v>
      </c>
    </row>
    <row r="27" spans="1:11" x14ac:dyDescent="0.25">
      <c r="A27" t="s">
        <v>25</v>
      </c>
      <c r="C27">
        <v>1.0243100000000001</v>
      </c>
      <c r="D27">
        <v>1.1056600000000001</v>
      </c>
      <c r="E27">
        <v>1.1478999999999999</v>
      </c>
      <c r="F27">
        <v>1.01172</v>
      </c>
      <c r="G27">
        <v>1.00688</v>
      </c>
      <c r="H27">
        <v>1.0762799999999999</v>
      </c>
      <c r="I27">
        <v>1.06603</v>
      </c>
      <c r="J27">
        <v>0.98465100000000005</v>
      </c>
      <c r="K27">
        <v>0.85449799999999998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piRNA_siRNA_abundance</vt:lpstr>
      <vt:lpstr>weblogo_ISCs</vt:lpstr>
      <vt:lpstr>weblogo_ovaries</vt:lpstr>
      <vt:lpstr>weblogo_whole-midguts</vt:lpstr>
      <vt:lpstr>Ovary-vs-ISCs_piRNAClusterTiles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Rippei Hayashi</dc:creator>
  <cp:lastModifiedBy>Karen Bellec</cp:lastModifiedBy>
  <dcterms:created xsi:type="dcterms:W3CDTF">2023-08-17T14:00:14Z</dcterms:created>
  <dcterms:modified xsi:type="dcterms:W3CDTF">2023-10-11T09:10:17Z</dcterms:modified>
</cp:coreProperties>
</file>